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6009310-410大気班\E 交通公害\E08 支援・補助等\02 燃料電池バス・トラック導入促進補助事業\R8\"/>
    </mc:Choice>
  </mc:AlternateContent>
  <xr:revisionPtr revIDLastSave="0" documentId="13_ncr:1_{AC0F275D-59D7-4AE3-AA58-FEEAB78A89FA}" xr6:coauthVersionLast="47" xr6:coauthVersionMax="47" xr10:uidLastSave="{00000000-0000-0000-0000-000000000000}"/>
  <bookViews>
    <workbookView xWindow="-110" yWindow="-110" windowWidth="19420" windowHeight="11500" tabRatio="953" activeTab="2" xr2:uid="{E87C126E-DEE4-477D-B815-1D5AD130FE25}"/>
  </bookViews>
  <sheets>
    <sheet name="★R８年度まとめ用★" sheetId="1" r:id="rId1"/>
    <sheet name="記入例" sheetId="6" r:id="rId2"/>
    <sheet name="R8.4月" sheetId="4" r:id="rId3"/>
    <sheet name="R8.5月" sheetId="18" r:id="rId4"/>
    <sheet name="R8.6月" sheetId="19" r:id="rId5"/>
    <sheet name="R8.7月" sheetId="20" r:id="rId6"/>
    <sheet name="R8.8月" sheetId="21" r:id="rId7"/>
    <sheet name="R8.9月" sheetId="22" r:id="rId8"/>
    <sheet name="R8.10月" sheetId="23" r:id="rId9"/>
    <sheet name="R8.11月" sheetId="24" r:id="rId10"/>
    <sheet name="R8.12月" sheetId="25" r:id="rId11"/>
    <sheet name="R9.1月" sheetId="26" r:id="rId12"/>
    <sheet name="R9.2月" sheetId="27" r:id="rId13"/>
    <sheet name="R9.3月" sheetId="28" r:id="rId14"/>
  </sheets>
  <definedNames>
    <definedName name="_xlnm.Print_Area" localSheetId="0">★R８年度まとめ用★!$A$1:$G$43</definedName>
    <definedName name="_xlnm.Print_Area" localSheetId="8">'R8.10月'!$A$1:$L$41</definedName>
    <definedName name="_xlnm.Print_Area" localSheetId="9">'R8.11月'!$A$1:$L$41</definedName>
    <definedName name="_xlnm.Print_Area" localSheetId="10">'R8.12月'!$A$1:$L$41</definedName>
    <definedName name="_xlnm.Print_Area" localSheetId="2">'R8.4月'!$A$1:$L$41</definedName>
    <definedName name="_xlnm.Print_Area" localSheetId="3">'R8.5月'!$A$1:$L$41</definedName>
    <definedName name="_xlnm.Print_Area" localSheetId="4">'R8.6月'!$A$1:$L$41</definedName>
    <definedName name="_xlnm.Print_Area" localSheetId="5">'R8.7月'!$A$1:$L$41</definedName>
    <definedName name="_xlnm.Print_Area" localSheetId="6">'R8.8月'!$A$1:$L$41</definedName>
    <definedName name="_xlnm.Print_Area" localSheetId="7">'R8.9月'!$A$1:$L$41</definedName>
    <definedName name="_xlnm.Print_Area" localSheetId="11">'R9.1月'!$A$1:$L$41</definedName>
    <definedName name="_xlnm.Print_Area" localSheetId="12">'R9.2月'!$A$1:$L$41</definedName>
    <definedName name="_xlnm.Print_Area" localSheetId="13">'R9.3月'!$A$1:$L$41</definedName>
    <definedName name="_xlnm.Print_Area" localSheetId="1">記入例!$B$1:$L$43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7" l="1"/>
  <c r="H10" i="27" s="1"/>
  <c r="I10" i="27" s="1"/>
  <c r="C14" i="1"/>
  <c r="C13" i="1"/>
  <c r="C12" i="1"/>
  <c r="C11" i="1"/>
  <c r="C10" i="1"/>
  <c r="C9" i="1"/>
  <c r="C8" i="1"/>
  <c r="C34" i="28"/>
  <c r="C35" i="28"/>
  <c r="C36" i="28"/>
  <c r="K49" i="28"/>
  <c r="K48" i="28"/>
  <c r="K47" i="28"/>
  <c r="K46" i="28"/>
  <c r="K45" i="28"/>
  <c r="K43" i="28"/>
  <c r="H33" i="28" s="1"/>
  <c r="I33" i="28" s="1"/>
  <c r="F40" i="28"/>
  <c r="D18" i="1" s="1"/>
  <c r="E40" i="28"/>
  <c r="C18" i="1" s="1"/>
  <c r="J39" i="28"/>
  <c r="J37" i="28"/>
  <c r="G37" i="28"/>
  <c r="J36" i="28"/>
  <c r="G36" i="28"/>
  <c r="J35" i="28"/>
  <c r="G35" i="28"/>
  <c r="J34" i="28"/>
  <c r="G34" i="28"/>
  <c r="J33" i="28"/>
  <c r="G33" i="28"/>
  <c r="C33" i="28"/>
  <c r="J32" i="28"/>
  <c r="G32" i="28"/>
  <c r="C32" i="28"/>
  <c r="J31" i="28"/>
  <c r="G31" i="28"/>
  <c r="C31" i="28"/>
  <c r="J30" i="28"/>
  <c r="G30" i="28"/>
  <c r="C30" i="28"/>
  <c r="J29" i="28"/>
  <c r="G29" i="28"/>
  <c r="C29" i="28"/>
  <c r="J28" i="28"/>
  <c r="G28" i="28"/>
  <c r="C28" i="28"/>
  <c r="J27" i="28"/>
  <c r="G27" i="28"/>
  <c r="C27" i="28"/>
  <c r="J26" i="28"/>
  <c r="G26" i="28"/>
  <c r="C26" i="28"/>
  <c r="J25" i="28"/>
  <c r="G25" i="28"/>
  <c r="C25" i="28"/>
  <c r="J24" i="28"/>
  <c r="G24" i="28"/>
  <c r="C24" i="28"/>
  <c r="J23" i="28"/>
  <c r="G23" i="28"/>
  <c r="C23" i="28"/>
  <c r="J22" i="28"/>
  <c r="G22" i="28"/>
  <c r="C22" i="28"/>
  <c r="J21" i="28"/>
  <c r="G21" i="28"/>
  <c r="C21" i="28"/>
  <c r="J20" i="28"/>
  <c r="G20" i="28"/>
  <c r="C20" i="28"/>
  <c r="J19" i="28"/>
  <c r="G19" i="28"/>
  <c r="C19" i="28"/>
  <c r="J18" i="28"/>
  <c r="G18" i="28"/>
  <c r="C18" i="28"/>
  <c r="J17" i="28"/>
  <c r="G17" i="28"/>
  <c r="C17" i="28"/>
  <c r="J16" i="28"/>
  <c r="G16" i="28"/>
  <c r="C16" i="28"/>
  <c r="J15" i="28"/>
  <c r="G15" i="28"/>
  <c r="C15" i="28"/>
  <c r="J14" i="28"/>
  <c r="G14" i="28"/>
  <c r="C14" i="28"/>
  <c r="J13" i="28"/>
  <c r="G13" i="28"/>
  <c r="C13" i="28"/>
  <c r="J12" i="28"/>
  <c r="G12" i="28"/>
  <c r="C12" i="28"/>
  <c r="J11" i="28"/>
  <c r="G11" i="28"/>
  <c r="C11" i="28"/>
  <c r="J10" i="28"/>
  <c r="G10" i="28"/>
  <c r="C10" i="28"/>
  <c r="J9" i="28"/>
  <c r="G9" i="28"/>
  <c r="C9" i="28"/>
  <c r="J8" i="28"/>
  <c r="G8" i="28"/>
  <c r="C8" i="28"/>
  <c r="J7" i="28"/>
  <c r="G7" i="28"/>
  <c r="C7" i="28"/>
  <c r="J6" i="28"/>
  <c r="G6" i="28"/>
  <c r="C6" i="28"/>
  <c r="K49" i="27"/>
  <c r="K48" i="27"/>
  <c r="K47" i="27"/>
  <c r="K46" i="27"/>
  <c r="K45" i="27"/>
  <c r="F40" i="27"/>
  <c r="D17" i="1" s="1"/>
  <c r="E40" i="27"/>
  <c r="C17" i="1" s="1"/>
  <c r="J39" i="27"/>
  <c r="J37" i="27"/>
  <c r="G37" i="27"/>
  <c r="J36" i="27"/>
  <c r="G36" i="27"/>
  <c r="J35" i="27"/>
  <c r="G35" i="27"/>
  <c r="J34" i="27"/>
  <c r="G34" i="27"/>
  <c r="J33" i="27"/>
  <c r="G33" i="27"/>
  <c r="C33" i="27"/>
  <c r="J32" i="27"/>
  <c r="G32" i="27"/>
  <c r="C32" i="27"/>
  <c r="J31" i="27"/>
  <c r="G31" i="27"/>
  <c r="C31" i="27"/>
  <c r="J30" i="27"/>
  <c r="G30" i="27"/>
  <c r="C30" i="27"/>
  <c r="J29" i="27"/>
  <c r="G29" i="27"/>
  <c r="C29" i="27"/>
  <c r="J28" i="27"/>
  <c r="G28" i="27"/>
  <c r="C28" i="27"/>
  <c r="J27" i="27"/>
  <c r="G27" i="27"/>
  <c r="C27" i="27"/>
  <c r="J26" i="27"/>
  <c r="G26" i="27"/>
  <c r="C26" i="27"/>
  <c r="J25" i="27"/>
  <c r="G25" i="27"/>
  <c r="C25" i="27"/>
  <c r="J24" i="27"/>
  <c r="G24" i="27"/>
  <c r="C24" i="27"/>
  <c r="J23" i="27"/>
  <c r="G23" i="27"/>
  <c r="C23" i="27"/>
  <c r="J22" i="27"/>
  <c r="G22" i="27"/>
  <c r="C22" i="27"/>
  <c r="J21" i="27"/>
  <c r="H21" i="27"/>
  <c r="I21" i="27" s="1"/>
  <c r="G21" i="27"/>
  <c r="C21" i="27"/>
  <c r="J20" i="27"/>
  <c r="G20" i="27"/>
  <c r="C20" i="27"/>
  <c r="J19" i="27"/>
  <c r="G19" i="27"/>
  <c r="C19" i="27"/>
  <c r="J18" i="27"/>
  <c r="G18" i="27"/>
  <c r="C18" i="27"/>
  <c r="J17" i="27"/>
  <c r="G17" i="27"/>
  <c r="C17" i="27"/>
  <c r="J16" i="27"/>
  <c r="H16" i="27"/>
  <c r="I16" i="27" s="1"/>
  <c r="K16" i="27" s="1"/>
  <c r="G16" i="27"/>
  <c r="C16" i="27"/>
  <c r="J15" i="27"/>
  <c r="G15" i="27"/>
  <c r="C15" i="27"/>
  <c r="J14" i="27"/>
  <c r="G14" i="27"/>
  <c r="C14" i="27"/>
  <c r="J13" i="27"/>
  <c r="G13" i="27"/>
  <c r="C13" i="27"/>
  <c r="J12" i="27"/>
  <c r="G12" i="27"/>
  <c r="C12" i="27"/>
  <c r="J11" i="27"/>
  <c r="G11" i="27"/>
  <c r="C11" i="27"/>
  <c r="J10" i="27"/>
  <c r="G10" i="27"/>
  <c r="C10" i="27"/>
  <c r="J9" i="27"/>
  <c r="G9" i="27"/>
  <c r="C9" i="27"/>
  <c r="J8" i="27"/>
  <c r="G8" i="27"/>
  <c r="C8" i="27"/>
  <c r="J7" i="27"/>
  <c r="G7" i="27"/>
  <c r="C7" i="27"/>
  <c r="J6" i="27"/>
  <c r="G6" i="27"/>
  <c r="C6" i="27"/>
  <c r="K49" i="26"/>
  <c r="K48" i="26"/>
  <c r="K47" i="26"/>
  <c r="K46" i="26"/>
  <c r="K45" i="26"/>
  <c r="K43" i="26"/>
  <c r="H31" i="26" s="1"/>
  <c r="I31" i="26" s="1"/>
  <c r="F40" i="26"/>
  <c r="D16" i="1" s="1"/>
  <c r="E40" i="26"/>
  <c r="C16" i="1" s="1"/>
  <c r="J39" i="26"/>
  <c r="J37" i="26"/>
  <c r="G37" i="26"/>
  <c r="J36" i="26"/>
  <c r="G36" i="26"/>
  <c r="C36" i="26"/>
  <c r="J35" i="26"/>
  <c r="G35" i="26"/>
  <c r="C35" i="26"/>
  <c r="J34" i="26"/>
  <c r="G34" i="26"/>
  <c r="C34" i="26"/>
  <c r="J33" i="26"/>
  <c r="G33" i="26"/>
  <c r="C33" i="26"/>
  <c r="J32" i="26"/>
  <c r="G32" i="26"/>
  <c r="C32" i="26"/>
  <c r="J31" i="26"/>
  <c r="G31" i="26"/>
  <c r="C31" i="26"/>
  <c r="J30" i="26"/>
  <c r="G30" i="26"/>
  <c r="C30" i="26"/>
  <c r="J29" i="26"/>
  <c r="G29" i="26"/>
  <c r="C29" i="26"/>
  <c r="J28" i="26"/>
  <c r="G28" i="26"/>
  <c r="C28" i="26"/>
  <c r="J27" i="26"/>
  <c r="G27" i="26"/>
  <c r="C27" i="26"/>
  <c r="J26" i="26"/>
  <c r="G26" i="26"/>
  <c r="C26" i="26"/>
  <c r="J25" i="26"/>
  <c r="G25" i="26"/>
  <c r="C25" i="26"/>
  <c r="J24" i="26"/>
  <c r="G24" i="26"/>
  <c r="C24" i="26"/>
  <c r="J23" i="26"/>
  <c r="G23" i="26"/>
  <c r="C23" i="26"/>
  <c r="J22" i="26"/>
  <c r="G22" i="26"/>
  <c r="C22" i="26"/>
  <c r="J21" i="26"/>
  <c r="G21" i="26"/>
  <c r="C21" i="26"/>
  <c r="J20" i="26"/>
  <c r="G20" i="26"/>
  <c r="C20" i="26"/>
  <c r="J19" i="26"/>
  <c r="G19" i="26"/>
  <c r="C19" i="26"/>
  <c r="J18" i="26"/>
  <c r="G18" i="26"/>
  <c r="C18" i="26"/>
  <c r="J17" i="26"/>
  <c r="G17" i="26"/>
  <c r="C17" i="26"/>
  <c r="J16" i="26"/>
  <c r="G16" i="26"/>
  <c r="C16" i="26"/>
  <c r="J15" i="26"/>
  <c r="G15" i="26"/>
  <c r="C15" i="26"/>
  <c r="J14" i="26"/>
  <c r="G14" i="26"/>
  <c r="C14" i="26"/>
  <c r="J13" i="26"/>
  <c r="G13" i="26"/>
  <c r="C13" i="26"/>
  <c r="J12" i="26"/>
  <c r="G12" i="26"/>
  <c r="C12" i="26"/>
  <c r="J11" i="26"/>
  <c r="G11" i="26"/>
  <c r="C11" i="26"/>
  <c r="J10" i="26"/>
  <c r="G10" i="26"/>
  <c r="C10" i="26"/>
  <c r="J9" i="26"/>
  <c r="G9" i="26"/>
  <c r="C9" i="26"/>
  <c r="J8" i="26"/>
  <c r="G8" i="26"/>
  <c r="C8" i="26"/>
  <c r="J7" i="26"/>
  <c r="G7" i="26"/>
  <c r="C7" i="26"/>
  <c r="J6" i="26"/>
  <c r="G6" i="26"/>
  <c r="C6" i="26"/>
  <c r="C36" i="25"/>
  <c r="K49" i="25"/>
  <c r="K48" i="25"/>
  <c r="K47" i="25"/>
  <c r="K46" i="25"/>
  <c r="K45" i="25"/>
  <c r="K43" i="25"/>
  <c r="H28" i="25" s="1"/>
  <c r="I28" i="25" s="1"/>
  <c r="F40" i="25"/>
  <c r="D15" i="1" s="1"/>
  <c r="E40" i="25"/>
  <c r="C15" i="1" s="1"/>
  <c r="J39" i="25"/>
  <c r="J37" i="25"/>
  <c r="G37" i="25"/>
  <c r="J36" i="25"/>
  <c r="G36" i="25"/>
  <c r="J35" i="25"/>
  <c r="G35" i="25"/>
  <c r="C35" i="25"/>
  <c r="J34" i="25"/>
  <c r="G34" i="25"/>
  <c r="C34" i="25"/>
  <c r="J33" i="25"/>
  <c r="G33" i="25"/>
  <c r="C33" i="25"/>
  <c r="J32" i="25"/>
  <c r="G32" i="25"/>
  <c r="C32" i="25"/>
  <c r="J31" i="25"/>
  <c r="G31" i="25"/>
  <c r="C31" i="25"/>
  <c r="J30" i="25"/>
  <c r="G30" i="25"/>
  <c r="C30" i="25"/>
  <c r="J29" i="25"/>
  <c r="G29" i="25"/>
  <c r="C29" i="25"/>
  <c r="J28" i="25"/>
  <c r="G28" i="25"/>
  <c r="C28" i="25"/>
  <c r="J27" i="25"/>
  <c r="G27" i="25"/>
  <c r="C27" i="25"/>
  <c r="J26" i="25"/>
  <c r="G26" i="25"/>
  <c r="C26" i="25"/>
  <c r="J25" i="25"/>
  <c r="G25" i="25"/>
  <c r="C25" i="25"/>
  <c r="J24" i="25"/>
  <c r="G24" i="25"/>
  <c r="C24" i="25"/>
  <c r="J23" i="25"/>
  <c r="G23" i="25"/>
  <c r="C23" i="25"/>
  <c r="J22" i="25"/>
  <c r="G22" i="25"/>
  <c r="C22" i="25"/>
  <c r="J21" i="25"/>
  <c r="G21" i="25"/>
  <c r="C21" i="25"/>
  <c r="J20" i="25"/>
  <c r="G20" i="25"/>
  <c r="C20" i="25"/>
  <c r="J19" i="25"/>
  <c r="G19" i="25"/>
  <c r="C19" i="25"/>
  <c r="J18" i="25"/>
  <c r="G18" i="25"/>
  <c r="C18" i="25"/>
  <c r="J17" i="25"/>
  <c r="G17" i="25"/>
  <c r="C17" i="25"/>
  <c r="J16" i="25"/>
  <c r="G16" i="25"/>
  <c r="C16" i="25"/>
  <c r="J15" i="25"/>
  <c r="G15" i="25"/>
  <c r="C15" i="25"/>
  <c r="J14" i="25"/>
  <c r="G14" i="25"/>
  <c r="C14" i="25"/>
  <c r="J13" i="25"/>
  <c r="G13" i="25"/>
  <c r="C13" i="25"/>
  <c r="J12" i="25"/>
  <c r="G12" i="25"/>
  <c r="C12" i="25"/>
  <c r="J11" i="25"/>
  <c r="G11" i="25"/>
  <c r="C11" i="25"/>
  <c r="J10" i="25"/>
  <c r="G10" i="25"/>
  <c r="C10" i="25"/>
  <c r="J9" i="25"/>
  <c r="G9" i="25"/>
  <c r="C9" i="25"/>
  <c r="J8" i="25"/>
  <c r="G8" i="25"/>
  <c r="C8" i="25"/>
  <c r="J7" i="25"/>
  <c r="G7" i="25"/>
  <c r="C7" i="25"/>
  <c r="J6" i="25"/>
  <c r="G6" i="25"/>
  <c r="C6" i="25"/>
  <c r="K49" i="24"/>
  <c r="K48" i="24"/>
  <c r="K47" i="24"/>
  <c r="K46" i="24"/>
  <c r="K45" i="24"/>
  <c r="K43" i="24"/>
  <c r="H31" i="24" s="1"/>
  <c r="I31" i="24" s="1"/>
  <c r="K31" i="24" s="1"/>
  <c r="F40" i="24"/>
  <c r="D14" i="1" s="1"/>
  <c r="E40" i="24"/>
  <c r="J39" i="24"/>
  <c r="J37" i="24"/>
  <c r="G37" i="24"/>
  <c r="J36" i="24"/>
  <c r="G36" i="24"/>
  <c r="J35" i="24"/>
  <c r="G35" i="24"/>
  <c r="C35" i="24"/>
  <c r="J34" i="24"/>
  <c r="G34" i="24"/>
  <c r="C34" i="24"/>
  <c r="J33" i="24"/>
  <c r="G33" i="24"/>
  <c r="C33" i="24"/>
  <c r="J32" i="24"/>
  <c r="H32" i="24"/>
  <c r="I32" i="24" s="1"/>
  <c r="K32" i="24" s="1"/>
  <c r="G32" i="24"/>
  <c r="C32" i="24"/>
  <c r="J31" i="24"/>
  <c r="G31" i="24"/>
  <c r="C31" i="24"/>
  <c r="J30" i="24"/>
  <c r="G30" i="24"/>
  <c r="C30" i="24"/>
  <c r="J29" i="24"/>
  <c r="G29" i="24"/>
  <c r="C29" i="24"/>
  <c r="J28" i="24"/>
  <c r="G28" i="24"/>
  <c r="C28" i="24"/>
  <c r="J27" i="24"/>
  <c r="G27" i="24"/>
  <c r="C27" i="24"/>
  <c r="J26" i="24"/>
  <c r="G26" i="24"/>
  <c r="C26" i="24"/>
  <c r="J25" i="24"/>
  <c r="G25" i="24"/>
  <c r="C25" i="24"/>
  <c r="J24" i="24"/>
  <c r="H24" i="24"/>
  <c r="I24" i="24" s="1"/>
  <c r="K24" i="24" s="1"/>
  <c r="G24" i="24"/>
  <c r="C24" i="24"/>
  <c r="J23" i="24"/>
  <c r="G23" i="24"/>
  <c r="C23" i="24"/>
  <c r="J22" i="24"/>
  <c r="G22" i="24"/>
  <c r="C22" i="24"/>
  <c r="J21" i="24"/>
  <c r="G21" i="24"/>
  <c r="C21" i="24"/>
  <c r="J20" i="24"/>
  <c r="G20" i="24"/>
  <c r="C20" i="24"/>
  <c r="J19" i="24"/>
  <c r="G19" i="24"/>
  <c r="C19" i="24"/>
  <c r="J18" i="24"/>
  <c r="H18" i="24"/>
  <c r="I18" i="24" s="1"/>
  <c r="K18" i="24" s="1"/>
  <c r="G18" i="24"/>
  <c r="C18" i="24"/>
  <c r="J17" i="24"/>
  <c r="G17" i="24"/>
  <c r="C17" i="24"/>
  <c r="J16" i="24"/>
  <c r="G16" i="24"/>
  <c r="C16" i="24"/>
  <c r="J15" i="24"/>
  <c r="G15" i="24"/>
  <c r="C15" i="24"/>
  <c r="J14" i="24"/>
  <c r="G14" i="24"/>
  <c r="C14" i="24"/>
  <c r="J13" i="24"/>
  <c r="H13" i="24"/>
  <c r="I13" i="24" s="1"/>
  <c r="K13" i="24" s="1"/>
  <c r="G13" i="24"/>
  <c r="C13" i="24"/>
  <c r="J12" i="24"/>
  <c r="G12" i="24"/>
  <c r="C12" i="24"/>
  <c r="J11" i="24"/>
  <c r="G11" i="24"/>
  <c r="C11" i="24"/>
  <c r="J10" i="24"/>
  <c r="G10" i="24"/>
  <c r="C10" i="24"/>
  <c r="J9" i="24"/>
  <c r="G9" i="24"/>
  <c r="C9" i="24"/>
  <c r="J8" i="24"/>
  <c r="G8" i="24"/>
  <c r="C8" i="24"/>
  <c r="J7" i="24"/>
  <c r="G7" i="24"/>
  <c r="C7" i="24"/>
  <c r="J6" i="24"/>
  <c r="G6" i="24"/>
  <c r="C6" i="24"/>
  <c r="C36" i="23"/>
  <c r="K49" i="23"/>
  <c r="K48" i="23"/>
  <c r="K47" i="23"/>
  <c r="K46" i="23"/>
  <c r="K45" i="23"/>
  <c r="K43" i="23"/>
  <c r="H28" i="23" s="1"/>
  <c r="I28" i="23" s="1"/>
  <c r="K28" i="23" s="1"/>
  <c r="F40" i="23"/>
  <c r="D13" i="1" s="1"/>
  <c r="E40" i="23"/>
  <c r="J39" i="23"/>
  <c r="J37" i="23"/>
  <c r="G37" i="23"/>
  <c r="J36" i="23"/>
  <c r="G36" i="23"/>
  <c r="J35" i="23"/>
  <c r="G35" i="23"/>
  <c r="C35" i="23"/>
  <c r="J34" i="23"/>
  <c r="G34" i="23"/>
  <c r="C34" i="23"/>
  <c r="J33" i="23"/>
  <c r="G33" i="23"/>
  <c r="C33" i="23"/>
  <c r="J32" i="23"/>
  <c r="G32" i="23"/>
  <c r="C32" i="23"/>
  <c r="J31" i="23"/>
  <c r="G31" i="23"/>
  <c r="C31" i="23"/>
  <c r="J30" i="23"/>
  <c r="G30" i="23"/>
  <c r="C30" i="23"/>
  <c r="J29" i="23"/>
  <c r="G29" i="23"/>
  <c r="C29" i="23"/>
  <c r="J28" i="23"/>
  <c r="G28" i="23"/>
  <c r="C28" i="23"/>
  <c r="J27" i="23"/>
  <c r="G27" i="23"/>
  <c r="C27" i="23"/>
  <c r="J26" i="23"/>
  <c r="G26" i="23"/>
  <c r="C26" i="23"/>
  <c r="J25" i="23"/>
  <c r="G25" i="23"/>
  <c r="C25" i="23"/>
  <c r="J24" i="23"/>
  <c r="G24" i="23"/>
  <c r="C24" i="23"/>
  <c r="J23" i="23"/>
  <c r="H23" i="23"/>
  <c r="I23" i="23" s="1"/>
  <c r="K23" i="23" s="1"/>
  <c r="G23" i="23"/>
  <c r="C23" i="23"/>
  <c r="J22" i="23"/>
  <c r="G22" i="23"/>
  <c r="C22" i="23"/>
  <c r="J21" i="23"/>
  <c r="G21" i="23"/>
  <c r="C21" i="23"/>
  <c r="J20" i="23"/>
  <c r="G20" i="23"/>
  <c r="C20" i="23"/>
  <c r="J19" i="23"/>
  <c r="G19" i="23"/>
  <c r="C19" i="23"/>
  <c r="J18" i="23"/>
  <c r="G18" i="23"/>
  <c r="C18" i="23"/>
  <c r="J17" i="23"/>
  <c r="G17" i="23"/>
  <c r="C17" i="23"/>
  <c r="J16" i="23"/>
  <c r="G16" i="23"/>
  <c r="C16" i="23"/>
  <c r="J15" i="23"/>
  <c r="G15" i="23"/>
  <c r="C15" i="23"/>
  <c r="J14" i="23"/>
  <c r="G14" i="23"/>
  <c r="C14" i="23"/>
  <c r="J13" i="23"/>
  <c r="G13" i="23"/>
  <c r="C13" i="23"/>
  <c r="J12" i="23"/>
  <c r="G12" i="23"/>
  <c r="C12" i="23"/>
  <c r="J11" i="23"/>
  <c r="G11" i="23"/>
  <c r="C11" i="23"/>
  <c r="J10" i="23"/>
  <c r="G10" i="23"/>
  <c r="C10" i="23"/>
  <c r="J9" i="23"/>
  <c r="G9" i="23"/>
  <c r="C9" i="23"/>
  <c r="J8" i="23"/>
  <c r="G8" i="23"/>
  <c r="C8" i="23"/>
  <c r="J7" i="23"/>
  <c r="G7" i="23"/>
  <c r="C7" i="23"/>
  <c r="J6" i="23"/>
  <c r="G6" i="23"/>
  <c r="C6" i="23"/>
  <c r="K49" i="22"/>
  <c r="K48" i="22"/>
  <c r="K47" i="22"/>
  <c r="K46" i="22"/>
  <c r="K45" i="22"/>
  <c r="K43" i="22"/>
  <c r="H31" i="22" s="1"/>
  <c r="I31" i="22" s="1"/>
  <c r="K31" i="22" s="1"/>
  <c r="F40" i="22"/>
  <c r="D12" i="1" s="1"/>
  <c r="E40" i="22"/>
  <c r="J39" i="22"/>
  <c r="J37" i="22"/>
  <c r="G37" i="22"/>
  <c r="J36" i="22"/>
  <c r="G36" i="22"/>
  <c r="J35" i="22"/>
  <c r="G35" i="22"/>
  <c r="C35" i="22"/>
  <c r="J34" i="22"/>
  <c r="G34" i="22"/>
  <c r="C34" i="22"/>
  <c r="J33" i="22"/>
  <c r="G33" i="22"/>
  <c r="C33" i="22"/>
  <c r="J32" i="22"/>
  <c r="G32" i="22"/>
  <c r="C32" i="22"/>
  <c r="J31" i="22"/>
  <c r="G31" i="22"/>
  <c r="C31" i="22"/>
  <c r="J30" i="22"/>
  <c r="G30" i="22"/>
  <c r="C30" i="22"/>
  <c r="J29" i="22"/>
  <c r="G29" i="22"/>
  <c r="C29" i="22"/>
  <c r="J28" i="22"/>
  <c r="G28" i="22"/>
  <c r="C28" i="22"/>
  <c r="J27" i="22"/>
  <c r="G27" i="22"/>
  <c r="C27" i="22"/>
  <c r="J26" i="22"/>
  <c r="G26" i="22"/>
  <c r="C26" i="22"/>
  <c r="J25" i="22"/>
  <c r="G25" i="22"/>
  <c r="C25" i="22"/>
  <c r="J24" i="22"/>
  <c r="H24" i="22"/>
  <c r="I24" i="22" s="1"/>
  <c r="K24" i="22" s="1"/>
  <c r="G24" i="22"/>
  <c r="C24" i="22"/>
  <c r="J23" i="22"/>
  <c r="G23" i="22"/>
  <c r="C23" i="22"/>
  <c r="J22" i="22"/>
  <c r="G22" i="22"/>
  <c r="C22" i="22"/>
  <c r="J21" i="22"/>
  <c r="G21" i="22"/>
  <c r="C21" i="22"/>
  <c r="J20" i="22"/>
  <c r="G20" i="22"/>
  <c r="C20" i="22"/>
  <c r="J19" i="22"/>
  <c r="G19" i="22"/>
  <c r="C19" i="22"/>
  <c r="J18" i="22"/>
  <c r="G18" i="22"/>
  <c r="C18" i="22"/>
  <c r="J17" i="22"/>
  <c r="G17" i="22"/>
  <c r="C17" i="22"/>
  <c r="J16" i="22"/>
  <c r="G16" i="22"/>
  <c r="C16" i="22"/>
  <c r="J15" i="22"/>
  <c r="G15" i="22"/>
  <c r="C15" i="22"/>
  <c r="J14" i="22"/>
  <c r="G14" i="22"/>
  <c r="C14" i="22"/>
  <c r="J13" i="22"/>
  <c r="G13" i="22"/>
  <c r="C13" i="22"/>
  <c r="J12" i="22"/>
  <c r="G12" i="22"/>
  <c r="C12" i="22"/>
  <c r="J11" i="22"/>
  <c r="G11" i="22"/>
  <c r="C11" i="22"/>
  <c r="J10" i="22"/>
  <c r="G10" i="22"/>
  <c r="C10" i="22"/>
  <c r="J9" i="22"/>
  <c r="G9" i="22"/>
  <c r="C9" i="22"/>
  <c r="J8" i="22"/>
  <c r="G8" i="22"/>
  <c r="C8" i="22"/>
  <c r="J7" i="22"/>
  <c r="G7" i="22"/>
  <c r="C7" i="22"/>
  <c r="J6" i="22"/>
  <c r="G6" i="22"/>
  <c r="C6" i="22"/>
  <c r="K49" i="21"/>
  <c r="K48" i="21"/>
  <c r="K47" i="21"/>
  <c r="K46" i="21"/>
  <c r="K45" i="21"/>
  <c r="K43" i="21"/>
  <c r="H31" i="21" s="1"/>
  <c r="I31" i="21" s="1"/>
  <c r="K31" i="21" s="1"/>
  <c r="F40" i="21"/>
  <c r="D11" i="1" s="1"/>
  <c r="E40" i="21"/>
  <c r="J39" i="21"/>
  <c r="J37" i="21"/>
  <c r="H37" i="21"/>
  <c r="I37" i="21" s="1"/>
  <c r="K37" i="21" s="1"/>
  <c r="G37" i="21"/>
  <c r="J36" i="21"/>
  <c r="G36" i="21"/>
  <c r="C36" i="21"/>
  <c r="J35" i="21"/>
  <c r="G35" i="21"/>
  <c r="C35" i="21"/>
  <c r="J34" i="21"/>
  <c r="G34" i="21"/>
  <c r="C34" i="21"/>
  <c r="J33" i="21"/>
  <c r="G33" i="21"/>
  <c r="C33" i="21"/>
  <c r="J32" i="21"/>
  <c r="H32" i="21"/>
  <c r="I32" i="21" s="1"/>
  <c r="K32" i="21" s="1"/>
  <c r="G32" i="21"/>
  <c r="C32" i="21"/>
  <c r="J31" i="21"/>
  <c r="G31" i="21"/>
  <c r="C31" i="21"/>
  <c r="J30" i="21"/>
  <c r="G30" i="21"/>
  <c r="C30" i="21"/>
  <c r="J29" i="21"/>
  <c r="G29" i="21"/>
  <c r="C29" i="21"/>
  <c r="J28" i="21"/>
  <c r="G28" i="21"/>
  <c r="C28" i="21"/>
  <c r="J27" i="21"/>
  <c r="G27" i="21"/>
  <c r="C27" i="21"/>
  <c r="J26" i="21"/>
  <c r="G26" i="21"/>
  <c r="C26" i="21"/>
  <c r="J25" i="21"/>
  <c r="G25" i="21"/>
  <c r="C25" i="21"/>
  <c r="J24" i="21"/>
  <c r="G24" i="21"/>
  <c r="C24" i="21"/>
  <c r="J23" i="21"/>
  <c r="G23" i="21"/>
  <c r="C23" i="21"/>
  <c r="J22" i="21"/>
  <c r="G22" i="21"/>
  <c r="C22" i="21"/>
  <c r="J21" i="21"/>
  <c r="G21" i="21"/>
  <c r="C21" i="21"/>
  <c r="J20" i="21"/>
  <c r="G20" i="21"/>
  <c r="C20" i="21"/>
  <c r="J19" i="21"/>
  <c r="G19" i="21"/>
  <c r="C19" i="21"/>
  <c r="J18" i="21"/>
  <c r="G18" i="21"/>
  <c r="C18" i="21"/>
  <c r="J17" i="21"/>
  <c r="G17" i="21"/>
  <c r="C17" i="21"/>
  <c r="J16" i="21"/>
  <c r="G16" i="21"/>
  <c r="C16" i="21"/>
  <c r="J15" i="21"/>
  <c r="G15" i="21"/>
  <c r="C15" i="21"/>
  <c r="J14" i="21"/>
  <c r="G14" i="21"/>
  <c r="C14" i="21"/>
  <c r="J13" i="21"/>
  <c r="H13" i="21"/>
  <c r="I13" i="21" s="1"/>
  <c r="K13" i="21" s="1"/>
  <c r="G13" i="21"/>
  <c r="C13" i="21"/>
  <c r="J12" i="21"/>
  <c r="G12" i="21"/>
  <c r="C12" i="21"/>
  <c r="J11" i="21"/>
  <c r="G11" i="21"/>
  <c r="C11" i="21"/>
  <c r="J10" i="21"/>
  <c r="G10" i="21"/>
  <c r="C10" i="21"/>
  <c r="J9" i="21"/>
  <c r="G9" i="21"/>
  <c r="C9" i="21"/>
  <c r="J8" i="21"/>
  <c r="G8" i="21"/>
  <c r="C8" i="21"/>
  <c r="J7" i="21"/>
  <c r="G7" i="21"/>
  <c r="C7" i="21"/>
  <c r="J6" i="21"/>
  <c r="G6" i="21"/>
  <c r="C6" i="21"/>
  <c r="C36" i="20"/>
  <c r="K49" i="20"/>
  <c r="K48" i="20"/>
  <c r="K47" i="20"/>
  <c r="K46" i="20"/>
  <c r="K45" i="20"/>
  <c r="K43" i="20"/>
  <c r="H27" i="20" s="1"/>
  <c r="I27" i="20" s="1"/>
  <c r="K27" i="20" s="1"/>
  <c r="F40" i="20"/>
  <c r="D10" i="1" s="1"/>
  <c r="E40" i="20"/>
  <c r="J39" i="20"/>
  <c r="J37" i="20"/>
  <c r="G37" i="20"/>
  <c r="J36" i="20"/>
  <c r="G36" i="20"/>
  <c r="J35" i="20"/>
  <c r="G35" i="20"/>
  <c r="C35" i="20"/>
  <c r="J34" i="20"/>
  <c r="G34" i="20"/>
  <c r="C34" i="20"/>
  <c r="J33" i="20"/>
  <c r="G33" i="20"/>
  <c r="C33" i="20"/>
  <c r="J32" i="20"/>
  <c r="G32" i="20"/>
  <c r="C32" i="20"/>
  <c r="J31" i="20"/>
  <c r="G31" i="20"/>
  <c r="C31" i="20"/>
  <c r="J30" i="20"/>
  <c r="H30" i="20"/>
  <c r="I30" i="20" s="1"/>
  <c r="K30" i="20" s="1"/>
  <c r="G30" i="20"/>
  <c r="C30" i="20"/>
  <c r="J29" i="20"/>
  <c r="G29" i="20"/>
  <c r="C29" i="20"/>
  <c r="J28" i="20"/>
  <c r="G28" i="20"/>
  <c r="C28" i="20"/>
  <c r="J27" i="20"/>
  <c r="G27" i="20"/>
  <c r="C27" i="20"/>
  <c r="J26" i="20"/>
  <c r="H26" i="20"/>
  <c r="I26" i="20" s="1"/>
  <c r="K26" i="20" s="1"/>
  <c r="G26" i="20"/>
  <c r="C26" i="20"/>
  <c r="J25" i="20"/>
  <c r="G25" i="20"/>
  <c r="C25" i="20"/>
  <c r="J24" i="20"/>
  <c r="G24" i="20"/>
  <c r="C24" i="20"/>
  <c r="J23" i="20"/>
  <c r="G23" i="20"/>
  <c r="C23" i="20"/>
  <c r="J22" i="20"/>
  <c r="G22" i="20"/>
  <c r="C22" i="20"/>
  <c r="J21" i="20"/>
  <c r="G21" i="20"/>
  <c r="C21" i="20"/>
  <c r="J20" i="20"/>
  <c r="G20" i="20"/>
  <c r="C20" i="20"/>
  <c r="J19" i="20"/>
  <c r="G19" i="20"/>
  <c r="C19" i="20"/>
  <c r="J18" i="20"/>
  <c r="G18" i="20"/>
  <c r="C18" i="20"/>
  <c r="J17" i="20"/>
  <c r="G17" i="20"/>
  <c r="C17" i="20"/>
  <c r="J16" i="20"/>
  <c r="G16" i="20"/>
  <c r="C16" i="20"/>
  <c r="J15" i="20"/>
  <c r="G15" i="20"/>
  <c r="C15" i="20"/>
  <c r="J14" i="20"/>
  <c r="H14" i="20"/>
  <c r="I14" i="20" s="1"/>
  <c r="K14" i="20" s="1"/>
  <c r="G14" i="20"/>
  <c r="C14" i="20"/>
  <c r="J13" i="20"/>
  <c r="G13" i="20"/>
  <c r="C13" i="20"/>
  <c r="J12" i="20"/>
  <c r="G12" i="20"/>
  <c r="C12" i="20"/>
  <c r="J11" i="20"/>
  <c r="G11" i="20"/>
  <c r="C11" i="20"/>
  <c r="J10" i="20"/>
  <c r="H10" i="20"/>
  <c r="I10" i="20" s="1"/>
  <c r="K10" i="20" s="1"/>
  <c r="G10" i="20"/>
  <c r="C10" i="20"/>
  <c r="J9" i="20"/>
  <c r="G9" i="20"/>
  <c r="C9" i="20"/>
  <c r="J8" i="20"/>
  <c r="G8" i="20"/>
  <c r="C8" i="20"/>
  <c r="J7" i="20"/>
  <c r="G7" i="20"/>
  <c r="C7" i="20"/>
  <c r="J6" i="20"/>
  <c r="G6" i="20"/>
  <c r="C6" i="20"/>
  <c r="K49" i="19"/>
  <c r="K48" i="19"/>
  <c r="K47" i="19"/>
  <c r="K46" i="19"/>
  <c r="K45" i="19"/>
  <c r="K43" i="19"/>
  <c r="H31" i="19" s="1"/>
  <c r="I31" i="19" s="1"/>
  <c r="K31" i="19" s="1"/>
  <c r="F40" i="19"/>
  <c r="D9" i="1" s="1"/>
  <c r="E40" i="19"/>
  <c r="J39" i="19"/>
  <c r="J37" i="19"/>
  <c r="G37" i="19"/>
  <c r="J36" i="19"/>
  <c r="G36" i="19"/>
  <c r="J35" i="19"/>
  <c r="G35" i="19"/>
  <c r="C35" i="19"/>
  <c r="J34" i="19"/>
  <c r="G34" i="19"/>
  <c r="C34" i="19"/>
  <c r="J33" i="19"/>
  <c r="G33" i="19"/>
  <c r="C33" i="19"/>
  <c r="J32" i="19"/>
  <c r="G32" i="19"/>
  <c r="C32" i="19"/>
  <c r="J31" i="19"/>
  <c r="G31" i="19"/>
  <c r="C31" i="19"/>
  <c r="J30" i="19"/>
  <c r="G30" i="19"/>
  <c r="C30" i="19"/>
  <c r="J29" i="19"/>
  <c r="G29" i="19"/>
  <c r="C29" i="19"/>
  <c r="J28" i="19"/>
  <c r="G28" i="19"/>
  <c r="C28" i="19"/>
  <c r="J27" i="19"/>
  <c r="G27" i="19"/>
  <c r="C27" i="19"/>
  <c r="J26" i="19"/>
  <c r="G26" i="19"/>
  <c r="C26" i="19"/>
  <c r="J25" i="19"/>
  <c r="G25" i="19"/>
  <c r="C25" i="19"/>
  <c r="J24" i="19"/>
  <c r="G24" i="19"/>
  <c r="C24" i="19"/>
  <c r="J23" i="19"/>
  <c r="G23" i="19"/>
  <c r="C23" i="19"/>
  <c r="J22" i="19"/>
  <c r="G22" i="19"/>
  <c r="C22" i="19"/>
  <c r="J21" i="19"/>
  <c r="G21" i="19"/>
  <c r="C21" i="19"/>
  <c r="J20" i="19"/>
  <c r="G20" i="19"/>
  <c r="C20" i="19"/>
  <c r="J19" i="19"/>
  <c r="G19" i="19"/>
  <c r="C19" i="19"/>
  <c r="J18" i="19"/>
  <c r="G18" i="19"/>
  <c r="C18" i="19"/>
  <c r="J17" i="19"/>
  <c r="G17" i="19"/>
  <c r="C17" i="19"/>
  <c r="J16" i="19"/>
  <c r="G16" i="19"/>
  <c r="C16" i="19"/>
  <c r="J15" i="19"/>
  <c r="G15" i="19"/>
  <c r="C15" i="19"/>
  <c r="J14" i="19"/>
  <c r="G14" i="19"/>
  <c r="C14" i="19"/>
  <c r="J13" i="19"/>
  <c r="G13" i="19"/>
  <c r="C13" i="19"/>
  <c r="J12" i="19"/>
  <c r="G12" i="19"/>
  <c r="C12" i="19"/>
  <c r="J11" i="19"/>
  <c r="G11" i="19"/>
  <c r="C11" i="19"/>
  <c r="J10" i="19"/>
  <c r="G10" i="19"/>
  <c r="C10" i="19"/>
  <c r="J9" i="19"/>
  <c r="G9" i="19"/>
  <c r="C9" i="19"/>
  <c r="J8" i="19"/>
  <c r="G8" i="19"/>
  <c r="C8" i="19"/>
  <c r="J7" i="19"/>
  <c r="G7" i="19"/>
  <c r="C7" i="19"/>
  <c r="J6" i="19"/>
  <c r="G6" i="19"/>
  <c r="C6" i="19"/>
  <c r="C36" i="18"/>
  <c r="K49" i="18"/>
  <c r="K48" i="18"/>
  <c r="K47" i="18"/>
  <c r="K46" i="18"/>
  <c r="K45" i="18"/>
  <c r="K43" i="18"/>
  <c r="H28" i="18" s="1"/>
  <c r="I28" i="18" s="1"/>
  <c r="K28" i="18" s="1"/>
  <c r="F40" i="18"/>
  <c r="D8" i="1" s="1"/>
  <c r="E40" i="18"/>
  <c r="J39" i="18"/>
  <c r="J37" i="18"/>
  <c r="H37" i="18"/>
  <c r="I37" i="18" s="1"/>
  <c r="K37" i="18" s="1"/>
  <c r="G37" i="18"/>
  <c r="J36" i="18"/>
  <c r="G36" i="18"/>
  <c r="J35" i="18"/>
  <c r="G35" i="18"/>
  <c r="C35" i="18"/>
  <c r="J34" i="18"/>
  <c r="G34" i="18"/>
  <c r="C34" i="18"/>
  <c r="J33" i="18"/>
  <c r="G33" i="18"/>
  <c r="C33" i="18"/>
  <c r="J32" i="18"/>
  <c r="G32" i="18"/>
  <c r="C32" i="18"/>
  <c r="J31" i="18"/>
  <c r="G31" i="18"/>
  <c r="C31" i="18"/>
  <c r="J30" i="18"/>
  <c r="H30" i="18"/>
  <c r="I30" i="18" s="1"/>
  <c r="K30" i="18" s="1"/>
  <c r="G30" i="18"/>
  <c r="C30" i="18"/>
  <c r="J29" i="18"/>
  <c r="H29" i="18"/>
  <c r="I29" i="18" s="1"/>
  <c r="K29" i="18" s="1"/>
  <c r="G29" i="18"/>
  <c r="C29" i="18"/>
  <c r="J28" i="18"/>
  <c r="G28" i="18"/>
  <c r="C28" i="18"/>
  <c r="J27" i="18"/>
  <c r="G27" i="18"/>
  <c r="C27" i="18"/>
  <c r="J26" i="18"/>
  <c r="H26" i="18"/>
  <c r="I26" i="18" s="1"/>
  <c r="K26" i="18" s="1"/>
  <c r="G26" i="18"/>
  <c r="C26" i="18"/>
  <c r="J25" i="18"/>
  <c r="G25" i="18"/>
  <c r="C25" i="18"/>
  <c r="J24" i="18"/>
  <c r="G24" i="18"/>
  <c r="C24" i="18"/>
  <c r="J23" i="18"/>
  <c r="H23" i="18"/>
  <c r="I23" i="18" s="1"/>
  <c r="K23" i="18" s="1"/>
  <c r="G23" i="18"/>
  <c r="C23" i="18"/>
  <c r="J22" i="18"/>
  <c r="H22" i="18"/>
  <c r="I22" i="18" s="1"/>
  <c r="G22" i="18"/>
  <c r="C22" i="18"/>
  <c r="J21" i="18"/>
  <c r="H21" i="18"/>
  <c r="I21" i="18" s="1"/>
  <c r="K21" i="18" s="1"/>
  <c r="G21" i="18"/>
  <c r="C21" i="18"/>
  <c r="J20" i="18"/>
  <c r="G20" i="18"/>
  <c r="C20" i="18"/>
  <c r="J19" i="18"/>
  <c r="G19" i="18"/>
  <c r="C19" i="18"/>
  <c r="J18" i="18"/>
  <c r="H18" i="18"/>
  <c r="I18" i="18" s="1"/>
  <c r="K18" i="18" s="1"/>
  <c r="G18" i="18"/>
  <c r="C18" i="18"/>
  <c r="J17" i="18"/>
  <c r="G17" i="18"/>
  <c r="C17" i="18"/>
  <c r="J16" i="18"/>
  <c r="G16" i="18"/>
  <c r="C16" i="18"/>
  <c r="J15" i="18"/>
  <c r="H15" i="18"/>
  <c r="I15" i="18" s="1"/>
  <c r="K15" i="18" s="1"/>
  <c r="G15" i="18"/>
  <c r="C15" i="18"/>
  <c r="J14" i="18"/>
  <c r="H14" i="18"/>
  <c r="I14" i="18" s="1"/>
  <c r="K14" i="18" s="1"/>
  <c r="G14" i="18"/>
  <c r="C14" i="18"/>
  <c r="J13" i="18"/>
  <c r="H13" i="18"/>
  <c r="I13" i="18" s="1"/>
  <c r="G13" i="18"/>
  <c r="C13" i="18"/>
  <c r="J12" i="18"/>
  <c r="G12" i="18"/>
  <c r="C12" i="18"/>
  <c r="J11" i="18"/>
  <c r="G11" i="18"/>
  <c r="C11" i="18"/>
  <c r="J10" i="18"/>
  <c r="H10" i="18"/>
  <c r="I10" i="18" s="1"/>
  <c r="K10" i="18" s="1"/>
  <c r="G10" i="18"/>
  <c r="C10" i="18"/>
  <c r="J9" i="18"/>
  <c r="G9" i="18"/>
  <c r="C9" i="18"/>
  <c r="J8" i="18"/>
  <c r="H8" i="18"/>
  <c r="I8" i="18" s="1"/>
  <c r="K8" i="18" s="1"/>
  <c r="G8" i="18"/>
  <c r="C8" i="18"/>
  <c r="J7" i="18"/>
  <c r="H7" i="18"/>
  <c r="I7" i="18" s="1"/>
  <c r="G7" i="18"/>
  <c r="C7" i="18"/>
  <c r="J6" i="18"/>
  <c r="H6" i="18"/>
  <c r="I6" i="18" s="1"/>
  <c r="G6" i="18"/>
  <c r="C6" i="18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H11" i="6"/>
  <c r="I11" i="6" s="1"/>
  <c r="K11" i="6" s="1"/>
  <c r="K49" i="4"/>
  <c r="G21" i="6"/>
  <c r="G11" i="6"/>
  <c r="K50" i="6"/>
  <c r="K49" i="6"/>
  <c r="K48" i="6"/>
  <c r="K47" i="6"/>
  <c r="K42" i="6"/>
  <c r="H33" i="6" s="1"/>
  <c r="I33" i="6" s="1"/>
  <c r="F39" i="6"/>
  <c r="E39" i="6"/>
  <c r="J38" i="6"/>
  <c r="J36" i="6"/>
  <c r="H36" i="6"/>
  <c r="I36" i="6" s="1"/>
  <c r="K36" i="6" s="1"/>
  <c r="J35" i="6"/>
  <c r="H35" i="6"/>
  <c r="I35" i="6" s="1"/>
  <c r="K35" i="6" s="1"/>
  <c r="J34" i="6"/>
  <c r="H34" i="6"/>
  <c r="I34" i="6" s="1"/>
  <c r="K34" i="6" s="1"/>
  <c r="J33" i="6"/>
  <c r="J32" i="6"/>
  <c r="J31" i="6"/>
  <c r="H31" i="6"/>
  <c r="I31" i="6" s="1"/>
  <c r="K31" i="6" s="1"/>
  <c r="J30" i="6"/>
  <c r="H30" i="6"/>
  <c r="I30" i="6" s="1"/>
  <c r="K30" i="6" s="1"/>
  <c r="J29" i="6"/>
  <c r="J28" i="6"/>
  <c r="H28" i="6"/>
  <c r="I28" i="6" s="1"/>
  <c r="K28" i="6" s="1"/>
  <c r="J27" i="6"/>
  <c r="H27" i="6"/>
  <c r="I27" i="6" s="1"/>
  <c r="K27" i="6" s="1"/>
  <c r="J26" i="6"/>
  <c r="J25" i="6"/>
  <c r="H25" i="6"/>
  <c r="I25" i="6" s="1"/>
  <c r="K25" i="6" s="1"/>
  <c r="J24" i="6"/>
  <c r="H24" i="6"/>
  <c r="I24" i="6" s="1"/>
  <c r="J23" i="6"/>
  <c r="H23" i="6"/>
  <c r="I23" i="6" s="1"/>
  <c r="K23" i="6" s="1"/>
  <c r="J22" i="6"/>
  <c r="H22" i="6"/>
  <c r="I22" i="6" s="1"/>
  <c r="J21" i="6"/>
  <c r="H21" i="6"/>
  <c r="I21" i="6" s="1"/>
  <c r="J20" i="6"/>
  <c r="J19" i="6"/>
  <c r="H19" i="6"/>
  <c r="I19" i="6" s="1"/>
  <c r="K19" i="6" s="1"/>
  <c r="J18" i="6"/>
  <c r="H18" i="6"/>
  <c r="I18" i="6" s="1"/>
  <c r="K18" i="6" s="1"/>
  <c r="J17" i="6"/>
  <c r="H17" i="6"/>
  <c r="I17" i="6" s="1"/>
  <c r="K17" i="6" s="1"/>
  <c r="J16" i="6"/>
  <c r="H16" i="6"/>
  <c r="I16" i="6" s="1"/>
  <c r="K16" i="6" s="1"/>
  <c r="J15" i="6"/>
  <c r="H15" i="6"/>
  <c r="I15" i="6" s="1"/>
  <c r="J14" i="6"/>
  <c r="J13" i="6"/>
  <c r="J12" i="6"/>
  <c r="H12" i="6"/>
  <c r="I12" i="6" s="1"/>
  <c r="K12" i="6" s="1"/>
  <c r="J11" i="6"/>
  <c r="J10" i="6"/>
  <c r="H10" i="6"/>
  <c r="I10" i="6" s="1"/>
  <c r="K10" i="6" s="1"/>
  <c r="J9" i="6"/>
  <c r="H9" i="6"/>
  <c r="I9" i="6" s="1"/>
  <c r="K9" i="6" s="1"/>
  <c r="J8" i="6"/>
  <c r="H8" i="6"/>
  <c r="I8" i="6" s="1"/>
  <c r="K8" i="6" s="1"/>
  <c r="J7" i="6"/>
  <c r="J6" i="6"/>
  <c r="H6" i="6"/>
  <c r="I6" i="6" s="1"/>
  <c r="J5" i="6"/>
  <c r="H5" i="6"/>
  <c r="I5" i="6" s="1"/>
  <c r="K5" i="6" s="1"/>
  <c r="H28" i="4"/>
  <c r="I28" i="4" s="1"/>
  <c r="K28" i="4" s="1"/>
  <c r="H27" i="4"/>
  <c r="I27" i="4" s="1"/>
  <c r="K27" i="4" s="1"/>
  <c r="H26" i="4"/>
  <c r="I26" i="4" s="1"/>
  <c r="K26" i="4" s="1"/>
  <c r="K43" i="4"/>
  <c r="H25" i="4" s="1"/>
  <c r="I25" i="4" s="1"/>
  <c r="K25" i="4" s="1"/>
  <c r="K46" i="4"/>
  <c r="K47" i="4"/>
  <c r="K48" i="4"/>
  <c r="K45" i="4"/>
  <c r="J39" i="4"/>
  <c r="G6" i="4"/>
  <c r="F40" i="4"/>
  <c r="D7" i="1" s="1"/>
  <c r="E40" i="4"/>
  <c r="C7" i="1" s="1"/>
  <c r="H10" i="26" l="1"/>
  <c r="I10" i="26" s="1"/>
  <c r="K10" i="26" s="1"/>
  <c r="H21" i="26"/>
  <c r="I21" i="26" s="1"/>
  <c r="H29" i="26"/>
  <c r="I29" i="26" s="1"/>
  <c r="H13" i="26"/>
  <c r="I13" i="26" s="1"/>
  <c r="K13" i="26" s="1"/>
  <c r="H32" i="26"/>
  <c r="I32" i="26" s="1"/>
  <c r="K32" i="26" s="1"/>
  <c r="H37" i="26"/>
  <c r="I37" i="26" s="1"/>
  <c r="K37" i="26" s="1"/>
  <c r="H18" i="26"/>
  <c r="I18" i="26" s="1"/>
  <c r="H24" i="26"/>
  <c r="I24" i="26" s="1"/>
  <c r="K24" i="26" s="1"/>
  <c r="H34" i="26"/>
  <c r="I34" i="26" s="1"/>
  <c r="K34" i="26" s="1"/>
  <c r="H16" i="26"/>
  <c r="I16" i="26" s="1"/>
  <c r="K16" i="26" s="1"/>
  <c r="H26" i="26"/>
  <c r="I26" i="26" s="1"/>
  <c r="H8" i="26"/>
  <c r="I8" i="26" s="1"/>
  <c r="K8" i="26" s="1"/>
  <c r="K29" i="26"/>
  <c r="K26" i="26"/>
  <c r="H8" i="25"/>
  <c r="I8" i="25" s="1"/>
  <c r="K8" i="25" s="1"/>
  <c r="H23" i="28"/>
  <c r="I23" i="28" s="1"/>
  <c r="H10" i="28"/>
  <c r="I10" i="28" s="1"/>
  <c r="K10" i="28" s="1"/>
  <c r="H28" i="28"/>
  <c r="I28" i="28" s="1"/>
  <c r="K28" i="28" s="1"/>
  <c r="H15" i="28"/>
  <c r="I15" i="28" s="1"/>
  <c r="K15" i="28" s="1"/>
  <c r="H34" i="28"/>
  <c r="I34" i="28" s="1"/>
  <c r="K34" i="28" s="1"/>
  <c r="H11" i="28"/>
  <c r="I11" i="28" s="1"/>
  <c r="K11" i="28" s="1"/>
  <c r="H20" i="28"/>
  <c r="I20" i="28" s="1"/>
  <c r="K20" i="28" s="1"/>
  <c r="H7" i="28"/>
  <c r="I7" i="28" s="1"/>
  <c r="K7" i="28" s="1"/>
  <c r="H19" i="28"/>
  <c r="I19" i="28" s="1"/>
  <c r="K19" i="28" s="1"/>
  <c r="H18" i="28"/>
  <c r="I18" i="28" s="1"/>
  <c r="K18" i="28" s="1"/>
  <c r="H12" i="28"/>
  <c r="I12" i="28" s="1"/>
  <c r="K12" i="28" s="1"/>
  <c r="H26" i="28"/>
  <c r="I26" i="28" s="1"/>
  <c r="K26" i="28" s="1"/>
  <c r="H31" i="28"/>
  <c r="I31" i="28" s="1"/>
  <c r="K31" i="28" s="1"/>
  <c r="H37" i="28"/>
  <c r="I37" i="28" s="1"/>
  <c r="K37" i="28" s="1"/>
  <c r="H27" i="28"/>
  <c r="I27" i="28" s="1"/>
  <c r="K27" i="28" s="1"/>
  <c r="H32" i="27"/>
  <c r="I32" i="27" s="1"/>
  <c r="H31" i="27"/>
  <c r="I31" i="27" s="1"/>
  <c r="K32" i="27"/>
  <c r="K31" i="27"/>
  <c r="K21" i="27"/>
  <c r="H13" i="27"/>
  <c r="I13" i="27" s="1"/>
  <c r="K13" i="27" s="1"/>
  <c r="H24" i="27"/>
  <c r="I24" i="27" s="1"/>
  <c r="K24" i="27" s="1"/>
  <c r="H29" i="27"/>
  <c r="I29" i="27" s="1"/>
  <c r="K29" i="27" s="1"/>
  <c r="H34" i="27"/>
  <c r="I34" i="27" s="1"/>
  <c r="K34" i="27" s="1"/>
  <c r="H30" i="25"/>
  <c r="I30" i="25" s="1"/>
  <c r="K30" i="25" s="1"/>
  <c r="H21" i="25"/>
  <c r="I21" i="25" s="1"/>
  <c r="K21" i="25" s="1"/>
  <c r="H24" i="25"/>
  <c r="I24" i="25" s="1"/>
  <c r="K24" i="25" s="1"/>
  <c r="H29" i="25"/>
  <c r="I29" i="25" s="1"/>
  <c r="K29" i="25" s="1"/>
  <c r="H34" i="25"/>
  <c r="I34" i="25" s="1"/>
  <c r="K34" i="25" s="1"/>
  <c r="H15" i="25"/>
  <c r="I15" i="25" s="1"/>
  <c r="K15" i="25" s="1"/>
  <c r="H29" i="19"/>
  <c r="I29" i="19" s="1"/>
  <c r="K29" i="19" s="1"/>
  <c r="H8" i="27"/>
  <c r="I8" i="27" s="1"/>
  <c r="K8" i="27" s="1"/>
  <c r="H18" i="19"/>
  <c r="I18" i="19" s="1"/>
  <c r="K18" i="19" s="1"/>
  <c r="H24" i="21"/>
  <c r="I24" i="21" s="1"/>
  <c r="K24" i="21" s="1"/>
  <c r="H10" i="21"/>
  <c r="I10" i="21" s="1"/>
  <c r="K10" i="21" s="1"/>
  <c r="H29" i="21"/>
  <c r="I29" i="21" s="1"/>
  <c r="K29" i="21" s="1"/>
  <c r="H13" i="22"/>
  <c r="I13" i="22" s="1"/>
  <c r="K13" i="22" s="1"/>
  <c r="H6" i="23"/>
  <c r="I6" i="23" s="1"/>
  <c r="K6" i="23" s="1"/>
  <c r="H10" i="24"/>
  <c r="I10" i="24" s="1"/>
  <c r="K10" i="24" s="1"/>
  <c r="H29" i="24"/>
  <c r="I29" i="24" s="1"/>
  <c r="K29" i="24" s="1"/>
  <c r="H31" i="20"/>
  <c r="I31" i="20" s="1"/>
  <c r="K31" i="20" s="1"/>
  <c r="H35" i="20"/>
  <c r="I35" i="20" s="1"/>
  <c r="K35" i="20" s="1"/>
  <c r="H17" i="22"/>
  <c r="I17" i="22" s="1"/>
  <c r="K17" i="22" s="1"/>
  <c r="H26" i="22"/>
  <c r="I26" i="22" s="1"/>
  <c r="K26" i="22" s="1"/>
  <c r="H15" i="23"/>
  <c r="I15" i="23" s="1"/>
  <c r="K15" i="23" s="1"/>
  <c r="H16" i="19"/>
  <c r="I16" i="19" s="1"/>
  <c r="K16" i="19" s="1"/>
  <c r="H8" i="20"/>
  <c r="I8" i="20" s="1"/>
  <c r="K8" i="20" s="1"/>
  <c r="H12" i="20"/>
  <c r="I12" i="20" s="1"/>
  <c r="K12" i="20" s="1"/>
  <c r="H25" i="19"/>
  <c r="I25" i="19" s="1"/>
  <c r="K25" i="19" s="1"/>
  <c r="H16" i="20"/>
  <c r="I16" i="20" s="1"/>
  <c r="K16" i="20" s="1"/>
  <c r="H20" i="20"/>
  <c r="I20" i="20" s="1"/>
  <c r="K20" i="20" s="1"/>
  <c r="H34" i="21"/>
  <c r="I34" i="21" s="1"/>
  <c r="K34" i="21" s="1"/>
  <c r="H22" i="22"/>
  <c r="I22" i="22" s="1"/>
  <c r="K22" i="22" s="1"/>
  <c r="H30" i="23"/>
  <c r="I30" i="23" s="1"/>
  <c r="K30" i="23" s="1"/>
  <c r="H34" i="24"/>
  <c r="I34" i="24" s="1"/>
  <c r="K34" i="24" s="1"/>
  <c r="K31" i="26"/>
  <c r="H18" i="27"/>
  <c r="I18" i="27" s="1"/>
  <c r="K18" i="27" s="1"/>
  <c r="H36" i="20"/>
  <c r="I36" i="20" s="1"/>
  <c r="K36" i="20" s="1"/>
  <c r="H37" i="19"/>
  <c r="I37" i="19" s="1"/>
  <c r="K37" i="19" s="1"/>
  <c r="H34" i="19"/>
  <c r="I34" i="19" s="1"/>
  <c r="K34" i="19" s="1"/>
  <c r="H28" i="20"/>
  <c r="I28" i="20" s="1"/>
  <c r="K28" i="20" s="1"/>
  <c r="K6" i="18"/>
  <c r="H8" i="19"/>
  <c r="I8" i="19" s="1"/>
  <c r="K8" i="19" s="1"/>
  <c r="H30" i="19"/>
  <c r="I30" i="19" s="1"/>
  <c r="K30" i="19" s="1"/>
  <c r="H32" i="20"/>
  <c r="I32" i="20" s="1"/>
  <c r="K32" i="20" s="1"/>
  <c r="H18" i="22"/>
  <c r="I18" i="22" s="1"/>
  <c r="K18" i="22" s="1"/>
  <c r="H37" i="22"/>
  <c r="I37" i="22" s="1"/>
  <c r="K37" i="22" s="1"/>
  <c r="H24" i="20"/>
  <c r="I24" i="20" s="1"/>
  <c r="K24" i="20" s="1"/>
  <c r="H9" i="20"/>
  <c r="I9" i="20" s="1"/>
  <c r="K9" i="20" s="1"/>
  <c r="H13" i="20"/>
  <c r="I13" i="20" s="1"/>
  <c r="K13" i="20" s="1"/>
  <c r="H16" i="21"/>
  <c r="I16" i="21" s="1"/>
  <c r="K16" i="21" s="1"/>
  <c r="H14" i="22"/>
  <c r="I14" i="22" s="1"/>
  <c r="K14" i="22" s="1"/>
  <c r="H32" i="22"/>
  <c r="I32" i="22" s="1"/>
  <c r="K32" i="22" s="1"/>
  <c r="H7" i="23"/>
  <c r="I7" i="23" s="1"/>
  <c r="K7" i="23" s="1"/>
  <c r="H26" i="23"/>
  <c r="I26" i="23" s="1"/>
  <c r="K26" i="23" s="1"/>
  <c r="H16" i="24"/>
  <c r="I16" i="24" s="1"/>
  <c r="K16" i="24" s="1"/>
  <c r="H17" i="20"/>
  <c r="I17" i="20" s="1"/>
  <c r="K17" i="20" s="1"/>
  <c r="H21" i="24"/>
  <c r="I21" i="24" s="1"/>
  <c r="K21" i="24" s="1"/>
  <c r="K23" i="28"/>
  <c r="H33" i="19"/>
  <c r="I33" i="19" s="1"/>
  <c r="K33" i="19" s="1"/>
  <c r="H21" i="19"/>
  <c r="I21" i="19" s="1"/>
  <c r="K21" i="19" s="1"/>
  <c r="H13" i="19"/>
  <c r="I13" i="19" s="1"/>
  <c r="K13" i="19" s="1"/>
  <c r="H26" i="19"/>
  <c r="I26" i="19" s="1"/>
  <c r="K26" i="19" s="1"/>
  <c r="H21" i="20"/>
  <c r="I21" i="20" s="1"/>
  <c r="K21" i="20" s="1"/>
  <c r="H37" i="20"/>
  <c r="I37" i="20" s="1"/>
  <c r="K37" i="20" s="1"/>
  <c r="H21" i="21"/>
  <c r="I21" i="21" s="1"/>
  <c r="K21" i="21" s="1"/>
  <c r="H31" i="23"/>
  <c r="I31" i="23" s="1"/>
  <c r="K31" i="23" s="1"/>
  <c r="H19" i="4"/>
  <c r="I19" i="4" s="1"/>
  <c r="K19" i="4" s="1"/>
  <c r="H29" i="6"/>
  <c r="I29" i="6" s="1"/>
  <c r="K29" i="6" s="1"/>
  <c r="H34" i="18"/>
  <c r="I34" i="18" s="1"/>
  <c r="K34" i="18" s="1"/>
  <c r="H22" i="19"/>
  <c r="I22" i="19" s="1"/>
  <c r="K22" i="19" s="1"/>
  <c r="H25" i="20"/>
  <c r="I25" i="20" s="1"/>
  <c r="K25" i="20" s="1"/>
  <c r="H29" i="20"/>
  <c r="I29" i="20" s="1"/>
  <c r="K29" i="20" s="1"/>
  <c r="H26" i="21"/>
  <c r="I26" i="21" s="1"/>
  <c r="K26" i="21" s="1"/>
  <c r="H10" i="22"/>
  <c r="I10" i="22" s="1"/>
  <c r="K10" i="22" s="1"/>
  <c r="H22" i="23"/>
  <c r="I22" i="23" s="1"/>
  <c r="K22" i="23" s="1"/>
  <c r="H26" i="24"/>
  <c r="I26" i="24" s="1"/>
  <c r="K26" i="24" s="1"/>
  <c r="K10" i="27"/>
  <c r="K33" i="28"/>
  <c r="H9" i="22"/>
  <c r="I9" i="22" s="1"/>
  <c r="K9" i="22" s="1"/>
  <c r="H17" i="19"/>
  <c r="I17" i="19" s="1"/>
  <c r="K17" i="19" s="1"/>
  <c r="K33" i="6"/>
  <c r="K7" i="18"/>
  <c r="H9" i="19"/>
  <c r="I9" i="19" s="1"/>
  <c r="K9" i="19" s="1"/>
  <c r="H6" i="20"/>
  <c r="I6" i="20" s="1"/>
  <c r="K6" i="20" s="1"/>
  <c r="H33" i="20"/>
  <c r="I33" i="20" s="1"/>
  <c r="K33" i="20" s="1"/>
  <c r="H6" i="22"/>
  <c r="I6" i="22" s="1"/>
  <c r="K6" i="22" s="1"/>
  <c r="K21" i="26"/>
  <c r="K22" i="6"/>
  <c r="H14" i="19"/>
  <c r="I14" i="19" s="1"/>
  <c r="K14" i="19" s="1"/>
  <c r="H18" i="20"/>
  <c r="I18" i="20" s="1"/>
  <c r="K18" i="20" s="1"/>
  <c r="H22" i="20"/>
  <c r="I22" i="20" s="1"/>
  <c r="K22" i="20" s="1"/>
  <c r="H8" i="21"/>
  <c r="I8" i="21" s="1"/>
  <c r="K8" i="21" s="1"/>
  <c r="H29" i="22"/>
  <c r="I29" i="22" s="1"/>
  <c r="K29" i="22" s="1"/>
  <c r="H18" i="23"/>
  <c r="I18" i="23" s="1"/>
  <c r="K18" i="23" s="1"/>
  <c r="H8" i="24"/>
  <c r="I8" i="24" s="1"/>
  <c r="K8" i="24" s="1"/>
  <c r="H37" i="24"/>
  <c r="I37" i="24" s="1"/>
  <c r="K37" i="24" s="1"/>
  <c r="H10" i="19"/>
  <c r="I10" i="19" s="1"/>
  <c r="K10" i="19" s="1"/>
  <c r="H34" i="20"/>
  <c r="I34" i="20" s="1"/>
  <c r="K34" i="20" s="1"/>
  <c r="H18" i="21"/>
  <c r="I18" i="21" s="1"/>
  <c r="K18" i="21" s="1"/>
  <c r="H16" i="22"/>
  <c r="I16" i="22" s="1"/>
  <c r="K16" i="22" s="1"/>
  <c r="H34" i="22"/>
  <c r="I34" i="22" s="1"/>
  <c r="K34" i="22" s="1"/>
  <c r="H14" i="23"/>
  <c r="I14" i="23" s="1"/>
  <c r="K14" i="23" s="1"/>
  <c r="K15" i="6"/>
  <c r="K13" i="18"/>
  <c r="K22" i="18"/>
  <c r="H31" i="18"/>
  <c r="I31" i="18" s="1"/>
  <c r="K31" i="18" s="1"/>
  <c r="H6" i="19"/>
  <c r="I6" i="19" s="1"/>
  <c r="K6" i="19" s="1"/>
  <c r="H7" i="20"/>
  <c r="I7" i="20" s="1"/>
  <c r="K7" i="20" s="1"/>
  <c r="H11" i="20"/>
  <c r="I11" i="20" s="1"/>
  <c r="K11" i="20" s="1"/>
  <c r="K28" i="25"/>
  <c r="H26" i="27"/>
  <c r="I26" i="27" s="1"/>
  <c r="K26" i="27" s="1"/>
  <c r="H32" i="19"/>
  <c r="I32" i="19" s="1"/>
  <c r="K32" i="19" s="1"/>
  <c r="K6" i="6"/>
  <c r="K24" i="6"/>
  <c r="H24" i="19"/>
  <c r="I24" i="19" s="1"/>
  <c r="K24" i="19" s="1"/>
  <c r="H15" i="20"/>
  <c r="I15" i="20" s="1"/>
  <c r="K15" i="20" s="1"/>
  <c r="H19" i="20"/>
  <c r="I19" i="20" s="1"/>
  <c r="K19" i="20" s="1"/>
  <c r="H21" i="22"/>
  <c r="I21" i="22" s="1"/>
  <c r="K21" i="22" s="1"/>
  <c r="H30" i="22"/>
  <c r="I30" i="22" s="1"/>
  <c r="K30" i="22" s="1"/>
  <c r="K18" i="26"/>
  <c r="H37" i="27"/>
  <c r="I37" i="27" s="1"/>
  <c r="K37" i="27" s="1"/>
  <c r="H23" i="20"/>
  <c r="I23" i="20" s="1"/>
  <c r="K23" i="20" s="1"/>
  <c r="H8" i="22"/>
  <c r="I8" i="22" s="1"/>
  <c r="K8" i="22" s="1"/>
  <c r="H10" i="23"/>
  <c r="I10" i="23" s="1"/>
  <c r="K10" i="23" s="1"/>
  <c r="H13" i="25"/>
  <c r="I13" i="25" s="1"/>
  <c r="K13" i="25" s="1"/>
  <c r="H26" i="25"/>
  <c r="I26" i="25" s="1"/>
  <c r="K26" i="25" s="1"/>
  <c r="H22" i="25"/>
  <c r="I22" i="25" s="1"/>
  <c r="K22" i="25" s="1"/>
  <c r="H31" i="25"/>
  <c r="I31" i="25" s="1"/>
  <c r="K31" i="25" s="1"/>
  <c r="H18" i="25"/>
  <c r="I18" i="25" s="1"/>
  <c r="K18" i="25" s="1"/>
  <c r="H14" i="25"/>
  <c r="I14" i="25" s="1"/>
  <c r="K14" i="25" s="1"/>
  <c r="H23" i="25"/>
  <c r="I23" i="25" s="1"/>
  <c r="K23" i="25" s="1"/>
  <c r="H37" i="25"/>
  <c r="I37" i="25" s="1"/>
  <c r="K37" i="25" s="1"/>
  <c r="H10" i="25"/>
  <c r="I10" i="25" s="1"/>
  <c r="K10" i="25" s="1"/>
  <c r="H32" i="25"/>
  <c r="I32" i="25" s="1"/>
  <c r="K32" i="25" s="1"/>
  <c r="H6" i="25"/>
  <c r="I6" i="25" s="1"/>
  <c r="K6" i="25" s="1"/>
  <c r="H7" i="25"/>
  <c r="I7" i="25" s="1"/>
  <c r="K7" i="25" s="1"/>
  <c r="H16" i="25"/>
  <c r="I16" i="25" s="1"/>
  <c r="K16" i="25" s="1"/>
  <c r="H13" i="28"/>
  <c r="I13" i="28" s="1"/>
  <c r="K13" i="28" s="1"/>
  <c r="H21" i="28"/>
  <c r="I21" i="28" s="1"/>
  <c r="K21" i="28" s="1"/>
  <c r="H29" i="28"/>
  <c r="I29" i="28" s="1"/>
  <c r="K29" i="28" s="1"/>
  <c r="H8" i="28"/>
  <c r="I8" i="28" s="1"/>
  <c r="K8" i="28" s="1"/>
  <c r="H16" i="28"/>
  <c r="I16" i="28" s="1"/>
  <c r="K16" i="28" s="1"/>
  <c r="H24" i="28"/>
  <c r="I24" i="28" s="1"/>
  <c r="K24" i="28" s="1"/>
  <c r="H32" i="28"/>
  <c r="I32" i="28" s="1"/>
  <c r="K32" i="28" s="1"/>
  <c r="H35" i="28"/>
  <c r="I35" i="28" s="1"/>
  <c r="K35" i="28" s="1"/>
  <c r="H6" i="28"/>
  <c r="I6" i="28" s="1"/>
  <c r="K6" i="28" s="1"/>
  <c r="H14" i="28"/>
  <c r="I14" i="28" s="1"/>
  <c r="K14" i="28" s="1"/>
  <c r="H22" i="28"/>
  <c r="I22" i="28" s="1"/>
  <c r="K22" i="28" s="1"/>
  <c r="H30" i="28"/>
  <c r="I30" i="28" s="1"/>
  <c r="K30" i="28" s="1"/>
  <c r="H36" i="28"/>
  <c r="I36" i="28" s="1"/>
  <c r="K36" i="28" s="1"/>
  <c r="H9" i="28"/>
  <c r="I9" i="28" s="1"/>
  <c r="K9" i="28" s="1"/>
  <c r="H17" i="28"/>
  <c r="I17" i="28" s="1"/>
  <c r="K17" i="28" s="1"/>
  <c r="H25" i="28"/>
  <c r="I25" i="28" s="1"/>
  <c r="K25" i="28" s="1"/>
  <c r="H11" i="27"/>
  <c r="I11" i="27" s="1"/>
  <c r="K11" i="27" s="1"/>
  <c r="H19" i="27"/>
  <c r="I19" i="27" s="1"/>
  <c r="K19" i="27" s="1"/>
  <c r="H27" i="27"/>
  <c r="I27" i="27" s="1"/>
  <c r="K27" i="27" s="1"/>
  <c r="H35" i="27"/>
  <c r="I35" i="27" s="1"/>
  <c r="K35" i="27" s="1"/>
  <c r="H6" i="27"/>
  <c r="I6" i="27" s="1"/>
  <c r="K6" i="27" s="1"/>
  <c r="H14" i="27"/>
  <c r="I14" i="27" s="1"/>
  <c r="K14" i="27" s="1"/>
  <c r="H22" i="27"/>
  <c r="I22" i="27" s="1"/>
  <c r="K22" i="27" s="1"/>
  <c r="H30" i="27"/>
  <c r="I30" i="27" s="1"/>
  <c r="K30" i="27" s="1"/>
  <c r="H9" i="27"/>
  <c r="I9" i="27" s="1"/>
  <c r="K9" i="27" s="1"/>
  <c r="H17" i="27"/>
  <c r="I17" i="27" s="1"/>
  <c r="K17" i="27" s="1"/>
  <c r="H25" i="27"/>
  <c r="I25" i="27" s="1"/>
  <c r="K25" i="27" s="1"/>
  <c r="H33" i="27"/>
  <c r="I33" i="27" s="1"/>
  <c r="K33" i="27" s="1"/>
  <c r="H12" i="27"/>
  <c r="I12" i="27" s="1"/>
  <c r="K12" i="27" s="1"/>
  <c r="H20" i="27"/>
  <c r="I20" i="27" s="1"/>
  <c r="K20" i="27" s="1"/>
  <c r="H28" i="27"/>
  <c r="I28" i="27" s="1"/>
  <c r="K28" i="27" s="1"/>
  <c r="H36" i="27"/>
  <c r="I36" i="27" s="1"/>
  <c r="K36" i="27" s="1"/>
  <c r="H7" i="27"/>
  <c r="I7" i="27" s="1"/>
  <c r="K7" i="27" s="1"/>
  <c r="H15" i="27"/>
  <c r="I15" i="27" s="1"/>
  <c r="K15" i="27" s="1"/>
  <c r="H23" i="27"/>
  <c r="I23" i="27" s="1"/>
  <c r="K23" i="27" s="1"/>
  <c r="H11" i="26"/>
  <c r="I11" i="26" s="1"/>
  <c r="K11" i="26" s="1"/>
  <c r="H19" i="26"/>
  <c r="I19" i="26" s="1"/>
  <c r="K19" i="26" s="1"/>
  <c r="H27" i="26"/>
  <c r="I27" i="26" s="1"/>
  <c r="K27" i="26" s="1"/>
  <c r="H35" i="26"/>
  <c r="I35" i="26" s="1"/>
  <c r="K35" i="26" s="1"/>
  <c r="H6" i="26"/>
  <c r="I6" i="26" s="1"/>
  <c r="K6" i="26" s="1"/>
  <c r="H14" i="26"/>
  <c r="I14" i="26" s="1"/>
  <c r="K14" i="26" s="1"/>
  <c r="H22" i="26"/>
  <c r="I22" i="26" s="1"/>
  <c r="K22" i="26" s="1"/>
  <c r="H30" i="26"/>
  <c r="I30" i="26" s="1"/>
  <c r="K30" i="26" s="1"/>
  <c r="H9" i="26"/>
  <c r="I9" i="26" s="1"/>
  <c r="K9" i="26" s="1"/>
  <c r="H25" i="26"/>
  <c r="I25" i="26" s="1"/>
  <c r="K25" i="26" s="1"/>
  <c r="H12" i="26"/>
  <c r="I12" i="26" s="1"/>
  <c r="K12" i="26" s="1"/>
  <c r="H20" i="26"/>
  <c r="I20" i="26" s="1"/>
  <c r="K20" i="26" s="1"/>
  <c r="H28" i="26"/>
  <c r="I28" i="26" s="1"/>
  <c r="K28" i="26" s="1"/>
  <c r="H36" i="26"/>
  <c r="I36" i="26" s="1"/>
  <c r="K36" i="26" s="1"/>
  <c r="H17" i="26"/>
  <c r="I17" i="26" s="1"/>
  <c r="K17" i="26" s="1"/>
  <c r="H33" i="26"/>
  <c r="I33" i="26" s="1"/>
  <c r="K33" i="26" s="1"/>
  <c r="H7" i="26"/>
  <c r="I7" i="26" s="1"/>
  <c r="K7" i="26" s="1"/>
  <c r="H15" i="26"/>
  <c r="I15" i="26" s="1"/>
  <c r="K15" i="26" s="1"/>
  <c r="H23" i="26"/>
  <c r="I23" i="26" s="1"/>
  <c r="K23" i="26" s="1"/>
  <c r="H11" i="25"/>
  <c r="I11" i="25" s="1"/>
  <c r="K11" i="25" s="1"/>
  <c r="H19" i="25"/>
  <c r="I19" i="25" s="1"/>
  <c r="K19" i="25" s="1"/>
  <c r="H27" i="25"/>
  <c r="I27" i="25" s="1"/>
  <c r="K27" i="25" s="1"/>
  <c r="H35" i="25"/>
  <c r="I35" i="25" s="1"/>
  <c r="K35" i="25" s="1"/>
  <c r="H17" i="25"/>
  <c r="I17" i="25" s="1"/>
  <c r="K17" i="25" s="1"/>
  <c r="H33" i="25"/>
  <c r="I33" i="25" s="1"/>
  <c r="K33" i="25" s="1"/>
  <c r="H36" i="25"/>
  <c r="I36" i="25" s="1"/>
  <c r="K36" i="25" s="1"/>
  <c r="H12" i="25"/>
  <c r="I12" i="25" s="1"/>
  <c r="K12" i="25" s="1"/>
  <c r="H20" i="25"/>
  <c r="I20" i="25" s="1"/>
  <c r="K20" i="25" s="1"/>
  <c r="H9" i="25"/>
  <c r="I9" i="25" s="1"/>
  <c r="K9" i="25" s="1"/>
  <c r="H25" i="25"/>
  <c r="I25" i="25" s="1"/>
  <c r="K25" i="25" s="1"/>
  <c r="H11" i="24"/>
  <c r="I11" i="24" s="1"/>
  <c r="K11" i="24" s="1"/>
  <c r="H19" i="24"/>
  <c r="I19" i="24" s="1"/>
  <c r="K19" i="24" s="1"/>
  <c r="H27" i="24"/>
  <c r="I27" i="24" s="1"/>
  <c r="K27" i="24" s="1"/>
  <c r="H35" i="24"/>
  <c r="I35" i="24" s="1"/>
  <c r="K35" i="24" s="1"/>
  <c r="H6" i="24"/>
  <c r="I6" i="24" s="1"/>
  <c r="K6" i="24" s="1"/>
  <c r="H14" i="24"/>
  <c r="I14" i="24" s="1"/>
  <c r="K14" i="24" s="1"/>
  <c r="H22" i="24"/>
  <c r="I22" i="24" s="1"/>
  <c r="K22" i="24" s="1"/>
  <c r="H30" i="24"/>
  <c r="I30" i="24" s="1"/>
  <c r="K30" i="24" s="1"/>
  <c r="H12" i="24"/>
  <c r="I12" i="24" s="1"/>
  <c r="K12" i="24" s="1"/>
  <c r="H20" i="24"/>
  <c r="I20" i="24" s="1"/>
  <c r="K20" i="24" s="1"/>
  <c r="H28" i="24"/>
  <c r="I28" i="24" s="1"/>
  <c r="K28" i="24" s="1"/>
  <c r="H36" i="24"/>
  <c r="I36" i="24" s="1"/>
  <c r="K36" i="24" s="1"/>
  <c r="H25" i="24"/>
  <c r="I25" i="24" s="1"/>
  <c r="K25" i="24" s="1"/>
  <c r="H33" i="24"/>
  <c r="I33" i="24" s="1"/>
  <c r="K33" i="24" s="1"/>
  <c r="H9" i="24"/>
  <c r="I9" i="24" s="1"/>
  <c r="K9" i="24" s="1"/>
  <c r="H17" i="24"/>
  <c r="I17" i="24" s="1"/>
  <c r="K17" i="24" s="1"/>
  <c r="H7" i="24"/>
  <c r="I7" i="24" s="1"/>
  <c r="K7" i="24" s="1"/>
  <c r="H15" i="24"/>
  <c r="I15" i="24" s="1"/>
  <c r="K15" i="24" s="1"/>
  <c r="H23" i="24"/>
  <c r="I23" i="24" s="1"/>
  <c r="K23" i="24" s="1"/>
  <c r="H34" i="23"/>
  <c r="I34" i="23" s="1"/>
  <c r="K34" i="23" s="1"/>
  <c r="H37" i="23"/>
  <c r="I37" i="23" s="1"/>
  <c r="K37" i="23" s="1"/>
  <c r="H13" i="23"/>
  <c r="I13" i="23" s="1"/>
  <c r="K13" i="23" s="1"/>
  <c r="H21" i="23"/>
  <c r="I21" i="23" s="1"/>
  <c r="K21" i="23" s="1"/>
  <c r="H29" i="23"/>
  <c r="I29" i="23" s="1"/>
  <c r="K29" i="23" s="1"/>
  <c r="H8" i="23"/>
  <c r="I8" i="23" s="1"/>
  <c r="K8" i="23" s="1"/>
  <c r="H16" i="23"/>
  <c r="I16" i="23" s="1"/>
  <c r="K16" i="23" s="1"/>
  <c r="H24" i="23"/>
  <c r="I24" i="23" s="1"/>
  <c r="K24" i="23" s="1"/>
  <c r="H32" i="23"/>
  <c r="I32" i="23" s="1"/>
  <c r="K32" i="23" s="1"/>
  <c r="H11" i="23"/>
  <c r="I11" i="23" s="1"/>
  <c r="K11" i="23" s="1"/>
  <c r="H19" i="23"/>
  <c r="I19" i="23" s="1"/>
  <c r="K19" i="23" s="1"/>
  <c r="H27" i="23"/>
  <c r="I27" i="23" s="1"/>
  <c r="K27" i="23" s="1"/>
  <c r="H35" i="23"/>
  <c r="I35" i="23" s="1"/>
  <c r="K35" i="23" s="1"/>
  <c r="H9" i="23"/>
  <c r="I9" i="23" s="1"/>
  <c r="K9" i="23" s="1"/>
  <c r="H17" i="23"/>
  <c r="I17" i="23" s="1"/>
  <c r="K17" i="23" s="1"/>
  <c r="H25" i="23"/>
  <c r="I25" i="23" s="1"/>
  <c r="K25" i="23" s="1"/>
  <c r="H33" i="23"/>
  <c r="I33" i="23" s="1"/>
  <c r="K33" i="23" s="1"/>
  <c r="H36" i="23"/>
  <c r="I36" i="23" s="1"/>
  <c r="K36" i="23" s="1"/>
  <c r="H12" i="23"/>
  <c r="I12" i="23" s="1"/>
  <c r="K12" i="23" s="1"/>
  <c r="H20" i="23"/>
  <c r="I20" i="23" s="1"/>
  <c r="K20" i="23" s="1"/>
  <c r="H11" i="22"/>
  <c r="I11" i="22" s="1"/>
  <c r="K11" i="22" s="1"/>
  <c r="H19" i="22"/>
  <c r="I19" i="22" s="1"/>
  <c r="K19" i="22" s="1"/>
  <c r="H27" i="22"/>
  <c r="I27" i="22" s="1"/>
  <c r="K27" i="22" s="1"/>
  <c r="H35" i="22"/>
  <c r="I35" i="22" s="1"/>
  <c r="K35" i="22" s="1"/>
  <c r="H12" i="22"/>
  <c r="I12" i="22" s="1"/>
  <c r="K12" i="22" s="1"/>
  <c r="H20" i="22"/>
  <c r="I20" i="22" s="1"/>
  <c r="K20" i="22" s="1"/>
  <c r="H36" i="22"/>
  <c r="I36" i="22" s="1"/>
  <c r="K36" i="22" s="1"/>
  <c r="H28" i="22"/>
  <c r="I28" i="22" s="1"/>
  <c r="K28" i="22" s="1"/>
  <c r="H25" i="22"/>
  <c r="I25" i="22" s="1"/>
  <c r="K25" i="22" s="1"/>
  <c r="H33" i="22"/>
  <c r="I33" i="22" s="1"/>
  <c r="K33" i="22" s="1"/>
  <c r="H7" i="22"/>
  <c r="I7" i="22" s="1"/>
  <c r="K7" i="22" s="1"/>
  <c r="H15" i="22"/>
  <c r="I15" i="22" s="1"/>
  <c r="K15" i="22" s="1"/>
  <c r="H23" i="22"/>
  <c r="I23" i="22" s="1"/>
  <c r="K23" i="22" s="1"/>
  <c r="H11" i="21"/>
  <c r="I11" i="21" s="1"/>
  <c r="K11" i="21" s="1"/>
  <c r="H19" i="21"/>
  <c r="I19" i="21" s="1"/>
  <c r="K19" i="21" s="1"/>
  <c r="H27" i="21"/>
  <c r="I27" i="21" s="1"/>
  <c r="K27" i="21" s="1"/>
  <c r="H35" i="21"/>
  <c r="I35" i="21" s="1"/>
  <c r="K35" i="21" s="1"/>
  <c r="H6" i="21"/>
  <c r="I6" i="21" s="1"/>
  <c r="K6" i="21" s="1"/>
  <c r="H14" i="21"/>
  <c r="I14" i="21" s="1"/>
  <c r="K14" i="21" s="1"/>
  <c r="H22" i="21"/>
  <c r="I22" i="21" s="1"/>
  <c r="K22" i="21" s="1"/>
  <c r="H30" i="21"/>
  <c r="I30" i="21" s="1"/>
  <c r="K30" i="21" s="1"/>
  <c r="H9" i="21"/>
  <c r="I9" i="21" s="1"/>
  <c r="K9" i="21" s="1"/>
  <c r="H25" i="21"/>
  <c r="I25" i="21" s="1"/>
  <c r="K25" i="21" s="1"/>
  <c r="H12" i="21"/>
  <c r="I12" i="21" s="1"/>
  <c r="K12" i="21" s="1"/>
  <c r="H20" i="21"/>
  <c r="I20" i="21" s="1"/>
  <c r="K20" i="21" s="1"/>
  <c r="H28" i="21"/>
  <c r="I28" i="21" s="1"/>
  <c r="K28" i="21" s="1"/>
  <c r="H36" i="21"/>
  <c r="I36" i="21" s="1"/>
  <c r="K36" i="21" s="1"/>
  <c r="H17" i="21"/>
  <c r="I17" i="21" s="1"/>
  <c r="K17" i="21" s="1"/>
  <c r="H33" i="21"/>
  <c r="I33" i="21" s="1"/>
  <c r="K33" i="21" s="1"/>
  <c r="H7" i="21"/>
  <c r="I7" i="21" s="1"/>
  <c r="K7" i="21" s="1"/>
  <c r="H15" i="21"/>
  <c r="I15" i="21" s="1"/>
  <c r="K15" i="21" s="1"/>
  <c r="H23" i="21"/>
  <c r="I23" i="21" s="1"/>
  <c r="K23" i="21" s="1"/>
  <c r="H11" i="19"/>
  <c r="I11" i="19" s="1"/>
  <c r="K11" i="19" s="1"/>
  <c r="H19" i="19"/>
  <c r="I19" i="19" s="1"/>
  <c r="K19" i="19" s="1"/>
  <c r="H27" i="19"/>
  <c r="I27" i="19" s="1"/>
  <c r="K27" i="19" s="1"/>
  <c r="H35" i="19"/>
  <c r="I35" i="19" s="1"/>
  <c r="K35" i="19" s="1"/>
  <c r="H12" i="19"/>
  <c r="I12" i="19" s="1"/>
  <c r="K12" i="19" s="1"/>
  <c r="H20" i="19"/>
  <c r="I20" i="19" s="1"/>
  <c r="K20" i="19" s="1"/>
  <c r="H36" i="19"/>
  <c r="I36" i="19" s="1"/>
  <c r="K36" i="19" s="1"/>
  <c r="H28" i="19"/>
  <c r="I28" i="19" s="1"/>
  <c r="K28" i="19" s="1"/>
  <c r="H7" i="19"/>
  <c r="I7" i="19" s="1"/>
  <c r="K7" i="19" s="1"/>
  <c r="H15" i="19"/>
  <c r="I15" i="19" s="1"/>
  <c r="K15" i="19" s="1"/>
  <c r="H23" i="19"/>
  <c r="I23" i="19" s="1"/>
  <c r="K23" i="19" s="1"/>
  <c r="H16" i="18"/>
  <c r="I16" i="18" s="1"/>
  <c r="K16" i="18" s="1"/>
  <c r="H24" i="18"/>
  <c r="I24" i="18" s="1"/>
  <c r="K24" i="18" s="1"/>
  <c r="H32" i="18"/>
  <c r="I32" i="18" s="1"/>
  <c r="K32" i="18" s="1"/>
  <c r="H11" i="18"/>
  <c r="I11" i="18" s="1"/>
  <c r="K11" i="18" s="1"/>
  <c r="H19" i="18"/>
  <c r="I19" i="18" s="1"/>
  <c r="K19" i="18" s="1"/>
  <c r="H27" i="18"/>
  <c r="I27" i="18" s="1"/>
  <c r="K27" i="18" s="1"/>
  <c r="H35" i="18"/>
  <c r="I35" i="18" s="1"/>
  <c r="K35" i="18" s="1"/>
  <c r="H9" i="18"/>
  <c r="I9" i="18" s="1"/>
  <c r="K9" i="18" s="1"/>
  <c r="H17" i="18"/>
  <c r="I17" i="18" s="1"/>
  <c r="K17" i="18" s="1"/>
  <c r="H25" i="18"/>
  <c r="I25" i="18" s="1"/>
  <c r="K25" i="18" s="1"/>
  <c r="H33" i="18"/>
  <c r="I33" i="18" s="1"/>
  <c r="K33" i="18" s="1"/>
  <c r="H36" i="18"/>
  <c r="I36" i="18" s="1"/>
  <c r="K36" i="18" s="1"/>
  <c r="H12" i="18"/>
  <c r="I12" i="18" s="1"/>
  <c r="K12" i="18" s="1"/>
  <c r="H20" i="18"/>
  <c r="I20" i="18" s="1"/>
  <c r="K20" i="18" s="1"/>
  <c r="K21" i="6"/>
  <c r="K39" i="6" s="1"/>
  <c r="H29" i="4"/>
  <c r="I29" i="4" s="1"/>
  <c r="K29" i="4" s="1"/>
  <c r="H9" i="4"/>
  <c r="I9" i="4" s="1"/>
  <c r="K9" i="4" s="1"/>
  <c r="H30" i="4"/>
  <c r="I30" i="4" s="1"/>
  <c r="K30" i="4" s="1"/>
  <c r="H10" i="4"/>
  <c r="I10" i="4" s="1"/>
  <c r="K10" i="4" s="1"/>
  <c r="H31" i="4"/>
  <c r="I31" i="4" s="1"/>
  <c r="K31" i="4" s="1"/>
  <c r="H11" i="4"/>
  <c r="I11" i="4" s="1"/>
  <c r="K11" i="4" s="1"/>
  <c r="H32" i="4"/>
  <c r="I32" i="4" s="1"/>
  <c r="K32" i="4" s="1"/>
  <c r="H12" i="4"/>
  <c r="I12" i="4" s="1"/>
  <c r="K12" i="4" s="1"/>
  <c r="H33" i="4"/>
  <c r="I33" i="4" s="1"/>
  <c r="K33" i="4" s="1"/>
  <c r="H13" i="4"/>
  <c r="I13" i="4" s="1"/>
  <c r="K13" i="4" s="1"/>
  <c r="H34" i="4"/>
  <c r="I34" i="4" s="1"/>
  <c r="K34" i="4" s="1"/>
  <c r="H14" i="4"/>
  <c r="I14" i="4" s="1"/>
  <c r="K14" i="4" s="1"/>
  <c r="H35" i="4"/>
  <c r="I35" i="4" s="1"/>
  <c r="K35" i="4" s="1"/>
  <c r="H15" i="4"/>
  <c r="I15" i="4" s="1"/>
  <c r="K15" i="4" s="1"/>
  <c r="H16" i="4"/>
  <c r="I16" i="4" s="1"/>
  <c r="K16" i="4" s="1"/>
  <c r="H17" i="4"/>
  <c r="I17" i="4" s="1"/>
  <c r="K17" i="4" s="1"/>
  <c r="H18" i="4"/>
  <c r="I18" i="4" s="1"/>
  <c r="K18" i="4" s="1"/>
  <c r="H13" i="6"/>
  <c r="I13" i="6" s="1"/>
  <c r="K13" i="6" s="1"/>
  <c r="H26" i="6"/>
  <c r="I26" i="6" s="1"/>
  <c r="K26" i="6" s="1"/>
  <c r="H32" i="6"/>
  <c r="I32" i="6" s="1"/>
  <c r="K32" i="6" s="1"/>
  <c r="H7" i="6"/>
  <c r="I7" i="6" s="1"/>
  <c r="K7" i="6" s="1"/>
  <c r="H14" i="6"/>
  <c r="I14" i="6" s="1"/>
  <c r="K14" i="6" s="1"/>
  <c r="H20" i="6"/>
  <c r="I20" i="6" s="1"/>
  <c r="K20" i="6" s="1"/>
  <c r="H20" i="4"/>
  <c r="I20" i="4" s="1"/>
  <c r="K20" i="4" s="1"/>
  <c r="H36" i="4"/>
  <c r="I36" i="4" s="1"/>
  <c r="K36" i="4" s="1"/>
  <c r="H21" i="4"/>
  <c r="I21" i="4" s="1"/>
  <c r="K21" i="4" s="1"/>
  <c r="H37" i="4"/>
  <c r="I37" i="4" s="1"/>
  <c r="K37" i="4" s="1"/>
  <c r="H6" i="4"/>
  <c r="I6" i="4" s="1"/>
  <c r="K6" i="4" s="1"/>
  <c r="H22" i="4"/>
  <c r="I22" i="4" s="1"/>
  <c r="K22" i="4" s="1"/>
  <c r="H7" i="4"/>
  <c r="I7" i="4" s="1"/>
  <c r="K7" i="4" s="1"/>
  <c r="H23" i="4"/>
  <c r="I23" i="4" s="1"/>
  <c r="K23" i="4" s="1"/>
  <c r="H8" i="4"/>
  <c r="I8" i="4" s="1"/>
  <c r="K8" i="4" s="1"/>
  <c r="H24" i="4"/>
  <c r="I24" i="4" s="1"/>
  <c r="K24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D19" i="1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K40" i="20" l="1"/>
  <c r="E10" i="1" s="1"/>
  <c r="K40" i="28"/>
  <c r="E18" i="1" s="1"/>
  <c r="K40" i="18"/>
  <c r="E8" i="1" s="1"/>
  <c r="K40" i="23"/>
  <c r="E13" i="1" s="1"/>
  <c r="K40" i="22"/>
  <c r="E12" i="1" s="1"/>
  <c r="K40" i="19"/>
  <c r="E9" i="1" s="1"/>
  <c r="K40" i="25"/>
  <c r="E15" i="1" s="1"/>
  <c r="K40" i="27"/>
  <c r="E17" i="1" s="1"/>
  <c r="K40" i="26"/>
  <c r="E16" i="1" s="1"/>
  <c r="K40" i="24"/>
  <c r="E14" i="1" s="1"/>
  <c r="K40" i="21"/>
  <c r="E11" i="1" s="1"/>
  <c r="K40" i="4"/>
  <c r="E7" i="1" s="1"/>
  <c r="E19" i="1" l="1"/>
  <c r="C19" i="1"/>
</calcChain>
</file>

<file path=xl/sharedStrings.xml><?xml version="1.0" encoding="utf-8"?>
<sst xmlns="http://schemas.openxmlformats.org/spreadsheetml/2006/main" count="414" uniqueCount="111">
  <si>
    <t>充填日</t>
    <rPh sb="0" eb="3">
      <t>ジュウテンビ</t>
    </rPh>
    <phoneticPr fontId="2"/>
  </si>
  <si>
    <t>※水色のセルのみ入力してください。</t>
    <rPh sb="1" eb="3">
      <t>ミズイロ</t>
    </rPh>
    <rPh sb="8" eb="10">
      <t>ニュウリョク</t>
    </rPh>
    <phoneticPr fontId="2"/>
  </si>
  <si>
    <t>充填量</t>
    <rPh sb="0" eb="3">
      <t>ジュウテンリョウ</t>
    </rPh>
    <phoneticPr fontId="2"/>
  </si>
  <si>
    <t>県入力欄</t>
    <rPh sb="0" eb="1">
      <t>ケン</t>
    </rPh>
    <rPh sb="1" eb="3">
      <t>ニュウリョク</t>
    </rPh>
    <rPh sb="3" eb="4">
      <t>ラン</t>
    </rPh>
    <phoneticPr fontId="2"/>
  </si>
  <si>
    <t>神戸七宮水素ステーション</t>
    <rPh sb="0" eb="2">
      <t>コウベ</t>
    </rPh>
    <rPh sb="2" eb="4">
      <t>シチノミヤ</t>
    </rPh>
    <rPh sb="4" eb="6">
      <t>スイソ</t>
    </rPh>
    <phoneticPr fontId="2"/>
  </si>
  <si>
    <t>イワタニ水素ステーション尼崎</t>
    <rPh sb="4" eb="6">
      <t>スイソ</t>
    </rPh>
    <rPh sb="12" eb="14">
      <t>アマガサキ</t>
    </rPh>
    <phoneticPr fontId="2"/>
  </si>
  <si>
    <t>イワタニ水素ステーション兵庫姫路</t>
    <rPh sb="4" eb="6">
      <t>スイソ</t>
    </rPh>
    <rPh sb="12" eb="14">
      <t>ヒョウゴ</t>
    </rPh>
    <rPh sb="14" eb="16">
      <t>ヒメジ</t>
    </rPh>
    <phoneticPr fontId="2"/>
  </si>
  <si>
    <t>エアリキードMK神戸空港前水素ステーション</t>
    <rPh sb="8" eb="10">
      <t>コウベ</t>
    </rPh>
    <rPh sb="10" eb="13">
      <t>クウコウマエ</t>
    </rPh>
    <rPh sb="13" eb="15">
      <t>スイソ</t>
    </rPh>
    <phoneticPr fontId="2"/>
  </si>
  <si>
    <t>水素充填実績報告書</t>
    <rPh sb="0" eb="2">
      <t>スイソ</t>
    </rPh>
    <rPh sb="2" eb="4">
      <t>ジュウテン</t>
    </rPh>
    <rPh sb="4" eb="6">
      <t>ジッセキ</t>
    </rPh>
    <rPh sb="6" eb="9">
      <t>ホウコクショ</t>
    </rPh>
    <phoneticPr fontId="2"/>
  </si>
  <si>
    <t>水素充填実績</t>
    <rPh sb="0" eb="2">
      <t>スイソ</t>
    </rPh>
    <rPh sb="2" eb="4">
      <t>ジュウテン</t>
    </rPh>
    <rPh sb="4" eb="6">
      <t>ジッセキ</t>
    </rPh>
    <phoneticPr fontId="2"/>
  </si>
  <si>
    <t>水素燃料代(税込)</t>
    <rPh sb="0" eb="2">
      <t>スイソ</t>
    </rPh>
    <rPh sb="2" eb="5">
      <t>ネンリョウダイ</t>
    </rPh>
    <rPh sb="6" eb="8">
      <t>ゼイコ</t>
    </rPh>
    <phoneticPr fontId="2"/>
  </si>
  <si>
    <t>県補助金交付額</t>
    <rPh sb="0" eb="1">
      <t>ケン</t>
    </rPh>
    <rPh sb="1" eb="4">
      <t>ホジョキン</t>
    </rPh>
    <rPh sb="4" eb="7">
      <t>コウフガク</t>
    </rPh>
    <phoneticPr fontId="2"/>
  </si>
  <si>
    <t>合計</t>
    <rPh sb="0" eb="2">
      <t>ゴウケイ</t>
    </rPh>
    <phoneticPr fontId="2"/>
  </si>
  <si>
    <t>円/L</t>
    <rPh sb="0" eb="1">
      <t>エン</t>
    </rPh>
    <phoneticPr fontId="2"/>
  </si>
  <si>
    <t>円/kg</t>
    <rPh sb="0" eb="1">
      <t>エン</t>
    </rPh>
    <phoneticPr fontId="2"/>
  </si>
  <si>
    <t>支払総額[円]</t>
    <rPh sb="0" eb="2">
      <t>シハラ</t>
    </rPh>
    <rPh sb="2" eb="4">
      <t>ソウガク</t>
    </rPh>
    <rPh sb="5" eb="6">
      <t>エン</t>
    </rPh>
    <phoneticPr fontId="2"/>
  </si>
  <si>
    <t>水素充填量[kg]</t>
    <rPh sb="0" eb="2">
      <t>スイソ</t>
    </rPh>
    <rPh sb="2" eb="4">
      <t>ジュウテン</t>
    </rPh>
    <rPh sb="4" eb="5">
      <t>リョウ</t>
    </rPh>
    <phoneticPr fontId="2"/>
  </si>
  <si>
    <t>県補助額[円]</t>
    <rPh sb="0" eb="1">
      <t>ケン</t>
    </rPh>
    <rPh sb="1" eb="4">
      <t>ホジョガク</t>
    </rPh>
    <rPh sb="5" eb="6">
      <t>エン</t>
    </rPh>
    <phoneticPr fontId="2"/>
  </si>
  <si>
    <t>以下、県入力欄</t>
    <rPh sb="0" eb="2">
      <t>イカ</t>
    </rPh>
    <rPh sb="3" eb="4">
      <t>ケン</t>
    </rPh>
    <rPh sb="4" eb="6">
      <t>ニュウリョク</t>
    </rPh>
    <rPh sb="6" eb="7">
      <t>ラン</t>
    </rPh>
    <phoneticPr fontId="2"/>
  </si>
  <si>
    <t>利用した水素ステーション
※選択してください</t>
    <rPh sb="0" eb="2">
      <t>リヨウ</t>
    </rPh>
    <rPh sb="4" eb="6">
      <t>スイソ</t>
    </rPh>
    <rPh sb="14" eb="16">
      <t>センタク</t>
    </rPh>
    <phoneticPr fontId="2"/>
  </si>
  <si>
    <t>（別紙）</t>
    <rPh sb="1" eb="3">
      <t>ベッシ</t>
    </rPh>
    <phoneticPr fontId="2"/>
  </si>
  <si>
    <t>●月1日</t>
    <rPh sb="1" eb="2">
      <t>ガツ</t>
    </rPh>
    <rPh sb="3" eb="4">
      <t>ヒ</t>
    </rPh>
    <phoneticPr fontId="2"/>
  </si>
  <si>
    <t>月</t>
    <phoneticPr fontId="2"/>
  </si>
  <si>
    <t>●月2日</t>
    <rPh sb="1" eb="2">
      <t>ガツ</t>
    </rPh>
    <rPh sb="3" eb="4">
      <t>ヒ</t>
    </rPh>
    <phoneticPr fontId="2"/>
  </si>
  <si>
    <t>火</t>
    <rPh sb="0" eb="1">
      <t>ヒ</t>
    </rPh>
    <phoneticPr fontId="2"/>
  </si>
  <si>
    <t>●月3日</t>
    <rPh sb="1" eb="2">
      <t>ガツ</t>
    </rPh>
    <rPh sb="3" eb="4">
      <t>ヒ</t>
    </rPh>
    <phoneticPr fontId="2"/>
  </si>
  <si>
    <t>水</t>
    <phoneticPr fontId="2"/>
  </si>
  <si>
    <t>●月4日</t>
    <rPh sb="1" eb="2">
      <t>ガツ</t>
    </rPh>
    <rPh sb="3" eb="4">
      <t>ヒ</t>
    </rPh>
    <phoneticPr fontId="2"/>
  </si>
  <si>
    <t>木</t>
    <phoneticPr fontId="2"/>
  </si>
  <si>
    <t>●月5日</t>
    <rPh sb="1" eb="2">
      <t>ガツ</t>
    </rPh>
    <rPh sb="3" eb="4">
      <t>ヒ</t>
    </rPh>
    <phoneticPr fontId="2"/>
  </si>
  <si>
    <t>金</t>
    <phoneticPr fontId="2"/>
  </si>
  <si>
    <t>●月6日</t>
    <rPh sb="1" eb="2">
      <t>ガツ</t>
    </rPh>
    <rPh sb="3" eb="4">
      <t>ヒ</t>
    </rPh>
    <phoneticPr fontId="2"/>
  </si>
  <si>
    <t>土</t>
    <rPh sb="0" eb="1">
      <t>ツチ</t>
    </rPh>
    <phoneticPr fontId="2"/>
  </si>
  <si>
    <t>●月7日</t>
    <rPh sb="1" eb="2">
      <t>ガツ</t>
    </rPh>
    <rPh sb="3" eb="4">
      <t>ヒ</t>
    </rPh>
    <phoneticPr fontId="2"/>
  </si>
  <si>
    <t>日</t>
    <phoneticPr fontId="2"/>
  </si>
  <si>
    <t>●月8日</t>
    <rPh sb="1" eb="2">
      <t>ガツ</t>
    </rPh>
    <rPh sb="3" eb="4">
      <t>ヒ</t>
    </rPh>
    <phoneticPr fontId="2"/>
  </si>
  <si>
    <t>月</t>
  </si>
  <si>
    <t>●月9日</t>
    <rPh sb="1" eb="2">
      <t>ガツ</t>
    </rPh>
    <rPh sb="3" eb="4">
      <t>ヒ</t>
    </rPh>
    <phoneticPr fontId="2"/>
  </si>
  <si>
    <t>●月10日</t>
    <rPh sb="1" eb="2">
      <t>ガツ</t>
    </rPh>
    <rPh sb="4" eb="5">
      <t>ヒ</t>
    </rPh>
    <phoneticPr fontId="2"/>
  </si>
  <si>
    <t>水</t>
  </si>
  <si>
    <t>●月11日</t>
    <rPh sb="1" eb="2">
      <t>ガツ</t>
    </rPh>
    <rPh sb="4" eb="5">
      <t>ヒ</t>
    </rPh>
    <phoneticPr fontId="2"/>
  </si>
  <si>
    <t>木</t>
  </si>
  <si>
    <t>●月12日</t>
    <rPh sb="1" eb="2">
      <t>ガツ</t>
    </rPh>
    <rPh sb="4" eb="5">
      <t>ヒ</t>
    </rPh>
    <phoneticPr fontId="2"/>
  </si>
  <si>
    <t>金</t>
  </si>
  <si>
    <t>●月13日</t>
    <rPh sb="1" eb="2">
      <t>ガツ</t>
    </rPh>
    <rPh sb="4" eb="5">
      <t>ヒ</t>
    </rPh>
    <phoneticPr fontId="2"/>
  </si>
  <si>
    <t>●月14日</t>
    <rPh sb="1" eb="2">
      <t>ガツ</t>
    </rPh>
    <rPh sb="4" eb="5">
      <t>ヒ</t>
    </rPh>
    <phoneticPr fontId="2"/>
  </si>
  <si>
    <t>日</t>
  </si>
  <si>
    <t>●月15日</t>
    <rPh sb="1" eb="2">
      <t>ガツ</t>
    </rPh>
    <rPh sb="4" eb="5">
      <t>ヒ</t>
    </rPh>
    <phoneticPr fontId="2"/>
  </si>
  <si>
    <t>●月16日</t>
    <rPh sb="1" eb="2">
      <t>ガツ</t>
    </rPh>
    <rPh sb="4" eb="5">
      <t>ヒ</t>
    </rPh>
    <phoneticPr fontId="2"/>
  </si>
  <si>
    <t>●月17日</t>
    <rPh sb="1" eb="2">
      <t>ガツ</t>
    </rPh>
    <rPh sb="4" eb="5">
      <t>ヒ</t>
    </rPh>
    <phoneticPr fontId="2"/>
  </si>
  <si>
    <t>●月18日</t>
    <rPh sb="1" eb="2">
      <t>ガツ</t>
    </rPh>
    <rPh sb="4" eb="5">
      <t>ヒ</t>
    </rPh>
    <phoneticPr fontId="2"/>
  </si>
  <si>
    <t>●月19日</t>
    <rPh sb="1" eb="2">
      <t>ガツ</t>
    </rPh>
    <rPh sb="4" eb="5">
      <t>ヒ</t>
    </rPh>
    <phoneticPr fontId="2"/>
  </si>
  <si>
    <t>●月20日</t>
    <rPh sb="1" eb="2">
      <t>ガツ</t>
    </rPh>
    <rPh sb="4" eb="5">
      <t>ヒ</t>
    </rPh>
    <phoneticPr fontId="2"/>
  </si>
  <si>
    <t>●月21日</t>
    <rPh sb="1" eb="2">
      <t>ガツ</t>
    </rPh>
    <rPh sb="4" eb="5">
      <t>ヒ</t>
    </rPh>
    <phoneticPr fontId="2"/>
  </si>
  <si>
    <t>●月22日</t>
    <rPh sb="1" eb="2">
      <t>ガツ</t>
    </rPh>
    <rPh sb="4" eb="5">
      <t>ヒ</t>
    </rPh>
    <phoneticPr fontId="2"/>
  </si>
  <si>
    <t>●月23日</t>
    <rPh sb="1" eb="2">
      <t>ガツ</t>
    </rPh>
    <rPh sb="4" eb="5">
      <t>ヒ</t>
    </rPh>
    <phoneticPr fontId="2"/>
  </si>
  <si>
    <t>●月24日</t>
    <rPh sb="1" eb="2">
      <t>ガツ</t>
    </rPh>
    <rPh sb="4" eb="5">
      <t>ヒ</t>
    </rPh>
    <phoneticPr fontId="2"/>
  </si>
  <si>
    <t>●月25日</t>
    <rPh sb="1" eb="2">
      <t>ガツ</t>
    </rPh>
    <rPh sb="4" eb="5">
      <t>ヒ</t>
    </rPh>
    <phoneticPr fontId="2"/>
  </si>
  <si>
    <t>●月26日</t>
    <rPh sb="1" eb="2">
      <t>ガツ</t>
    </rPh>
    <rPh sb="4" eb="5">
      <t>ヒ</t>
    </rPh>
    <phoneticPr fontId="2"/>
  </si>
  <si>
    <t>●月27日</t>
    <rPh sb="1" eb="2">
      <t>ガツ</t>
    </rPh>
    <rPh sb="4" eb="5">
      <t>ヒ</t>
    </rPh>
    <phoneticPr fontId="2"/>
  </si>
  <si>
    <t>●月28日</t>
    <rPh sb="1" eb="2">
      <t>ガツ</t>
    </rPh>
    <rPh sb="4" eb="5">
      <t>ヒ</t>
    </rPh>
    <phoneticPr fontId="2"/>
  </si>
  <si>
    <t>●月29日</t>
    <rPh sb="1" eb="2">
      <t>ガツ</t>
    </rPh>
    <rPh sb="4" eb="5">
      <t>ヒ</t>
    </rPh>
    <phoneticPr fontId="2"/>
  </si>
  <si>
    <t>●月30日</t>
    <rPh sb="1" eb="2">
      <t>ガツ</t>
    </rPh>
    <rPh sb="4" eb="5">
      <t>ヒ</t>
    </rPh>
    <phoneticPr fontId="2"/>
  </si>
  <si>
    <t>●月31日</t>
    <rPh sb="1" eb="2">
      <t>ガツ</t>
    </rPh>
    <rPh sb="4" eb="5">
      <t>ヒ</t>
    </rPh>
    <phoneticPr fontId="2"/>
  </si>
  <si>
    <t>水素燃料代総額[円]</t>
    <rPh sb="0" eb="2">
      <t>スイソ</t>
    </rPh>
    <rPh sb="2" eb="4">
      <t>ネンリョウ</t>
    </rPh>
    <rPh sb="4" eb="5">
      <t>ダイ</t>
    </rPh>
    <rPh sb="5" eb="7">
      <t>ソウガク</t>
    </rPh>
    <rPh sb="8" eb="9">
      <t>エン</t>
    </rPh>
    <phoneticPr fontId="2"/>
  </si>
  <si>
    <t>補助金額算出式</t>
    <rPh sb="0" eb="3">
      <t>ホジョキン</t>
    </rPh>
    <rPh sb="3" eb="4">
      <t>ガク</t>
    </rPh>
    <rPh sb="4" eb="6">
      <t>サンシュツ</t>
    </rPh>
    <rPh sb="6" eb="7">
      <t>シキ</t>
    </rPh>
    <phoneticPr fontId="2"/>
  </si>
  <si>
    <t>② = 500円/kg（上限額） × B</t>
    <rPh sb="7" eb="8">
      <t>エン</t>
    </rPh>
    <rPh sb="12" eb="15">
      <t>ジョウゲンガク</t>
    </rPh>
    <phoneticPr fontId="2"/>
  </si>
  <si>
    <t>①と②の小さい方</t>
    <rPh sb="4" eb="5">
      <t>チイ</t>
    </rPh>
    <rPh sb="7" eb="8">
      <t>ホウ</t>
    </rPh>
    <phoneticPr fontId="2"/>
  </si>
  <si>
    <t>（小型燃料電池ﾄﾗｯｸの燃費26km/kg、ﾃﾞｨｰｾﾞﾙﾄﾗｯｸの燃費　8km/L、軽油販売価格160円/L）</t>
    <rPh sb="1" eb="3">
      <t>コガタ</t>
    </rPh>
    <phoneticPr fontId="2"/>
  </si>
  <si>
    <t>水素価格単価[円/kg](税込)
【Ａ／Ｂ】</t>
    <rPh sb="0" eb="2">
      <t>スイソ</t>
    </rPh>
    <rPh sb="2" eb="4">
      <t>カカク</t>
    </rPh>
    <rPh sb="4" eb="6">
      <t>タンカ</t>
    </rPh>
    <rPh sb="7" eb="8">
      <t>エン</t>
    </rPh>
    <rPh sb="13" eb="15">
      <t>ゼイコ</t>
    </rPh>
    <phoneticPr fontId="2"/>
  </si>
  <si>
    <t>軽油相当価格[円]
【Ｂ×Ｃ】</t>
    <rPh sb="0" eb="2">
      <t>ケイユ</t>
    </rPh>
    <rPh sb="2" eb="4">
      <t>ソウトウ</t>
    </rPh>
    <rPh sb="4" eb="6">
      <t>カカク</t>
    </rPh>
    <rPh sb="7" eb="8">
      <t>エン</t>
    </rPh>
    <phoneticPr fontId="2"/>
  </si>
  <si>
    <t>②県補助額[円]
【500円/kg（上限額）×B】</t>
    <rPh sb="1" eb="2">
      <t>ケン</t>
    </rPh>
    <rPh sb="2" eb="4">
      <t>ホジョ</t>
    </rPh>
    <rPh sb="4" eb="5">
      <t>ガク</t>
    </rPh>
    <rPh sb="6" eb="7">
      <t>エン</t>
    </rPh>
    <phoneticPr fontId="2"/>
  </si>
  <si>
    <t>県補助額[円]
【①と②の小さい方】</t>
    <rPh sb="0" eb="1">
      <t>ケン</t>
    </rPh>
    <rPh sb="1" eb="3">
      <t>ホジョ</t>
    </rPh>
    <rPh sb="3" eb="4">
      <t>ガク</t>
    </rPh>
    <rPh sb="5" eb="6">
      <t>エン</t>
    </rPh>
    <phoneticPr fontId="2"/>
  </si>
  <si>
    <t>① =［｛Ａ－（Ｂ×Ｃ）｝×１／２］÷（110÷100）</t>
    <phoneticPr fontId="2"/>
  </si>
  <si>
    <t>（仮称）コベルコ神戸水素ステーション</t>
    <rPh sb="1" eb="3">
      <t>カショウ</t>
    </rPh>
    <rPh sb="8" eb="10">
      <t>コウベ</t>
    </rPh>
    <rPh sb="10" eb="12">
      <t>スイソ</t>
    </rPh>
    <phoneticPr fontId="2"/>
  </si>
  <si>
    <t>▲▲水素ステーション</t>
    <rPh sb="2" eb="4">
      <t>スイソ</t>
    </rPh>
    <phoneticPr fontId="2"/>
  </si>
  <si>
    <t>◆◆水素ステーション</t>
    <rPh sb="2" eb="4">
      <t>スイソ</t>
    </rPh>
    <phoneticPr fontId="2"/>
  </si>
  <si>
    <t>軽油実勢価格相当価格【Ｃ】</t>
    <rPh sb="0" eb="2">
      <t>ケイユ</t>
    </rPh>
    <rPh sb="2" eb="4">
      <t>ジッセイ</t>
    </rPh>
    <rPh sb="4" eb="6">
      <t>カカク</t>
    </rPh>
    <rPh sb="6" eb="8">
      <t>ソウトウ</t>
    </rPh>
    <rPh sb="8" eb="10">
      <t>カカク</t>
    </rPh>
    <phoneticPr fontId="2"/>
  </si>
  <si>
    <t>自動計算</t>
    <rPh sb="0" eb="2">
      <t>ジドウ</t>
    </rPh>
    <rPh sb="2" eb="4">
      <t>ケイサン</t>
    </rPh>
    <phoneticPr fontId="2"/>
  </si>
  <si>
    <t>月末時点の県内の軽油店頭販売価格(資源エネルギー庁発表)</t>
    <rPh sb="0" eb="2">
      <t>ゲツマツ</t>
    </rPh>
    <rPh sb="2" eb="4">
      <t>ジテン</t>
    </rPh>
    <rPh sb="5" eb="7">
      <t>ケンナイ</t>
    </rPh>
    <rPh sb="8" eb="10">
      <t>ケイユ</t>
    </rPh>
    <rPh sb="10" eb="12">
      <t>テントウ</t>
    </rPh>
    <rPh sb="12" eb="14">
      <t>ハンバイ</t>
    </rPh>
    <rPh sb="14" eb="16">
      <t>カカク</t>
    </rPh>
    <rPh sb="17" eb="19">
      <t>シゲン</t>
    </rPh>
    <rPh sb="24" eb="25">
      <t>チョウ</t>
    </rPh>
    <rPh sb="25" eb="27">
      <t>ハッピョウ</t>
    </rPh>
    <phoneticPr fontId="2"/>
  </si>
  <si>
    <t>水素燃料代実績[円](税込)
【Ａ】</t>
    <rPh sb="0" eb="2">
      <t>スイソ</t>
    </rPh>
    <rPh sb="2" eb="5">
      <t>ネンリョウダイ</t>
    </rPh>
    <rPh sb="5" eb="7">
      <t>ジッセキ</t>
    </rPh>
    <rPh sb="8" eb="9">
      <t>エン</t>
    </rPh>
    <rPh sb="11" eb="13">
      <t>ゼイコ</t>
    </rPh>
    <phoneticPr fontId="2"/>
  </si>
  <si>
    <t>水素充填量実績[kg]
【Ｂ】</t>
    <rPh sb="0" eb="2">
      <t>スイソ</t>
    </rPh>
    <rPh sb="2" eb="5">
      <t>ジュウテンリョウ</t>
    </rPh>
    <rPh sb="5" eb="7">
      <t>ジッセキ</t>
    </rPh>
    <phoneticPr fontId="2"/>
  </si>
  <si>
    <t>①県補助額［円］（十円未満切捨て）
【［｛Ａ－（Ｂ×Ｃ）｝×１／２］÷（110÷100）】</t>
    <rPh sb="1" eb="2">
      <t>ケン</t>
    </rPh>
    <rPh sb="2" eb="4">
      <t>ホジョ</t>
    </rPh>
    <rPh sb="4" eb="5">
      <t>ガク</t>
    </rPh>
    <rPh sb="6" eb="7">
      <t>エン</t>
    </rPh>
    <rPh sb="9" eb="11">
      <t>ジュウエン</t>
    </rPh>
    <rPh sb="11" eb="13">
      <t>ミマン</t>
    </rPh>
    <rPh sb="13" eb="15">
      <t>キリス</t>
    </rPh>
    <phoneticPr fontId="2"/>
  </si>
  <si>
    <t>C：県内の軽油実勢価格相当価格</t>
    <rPh sb="2" eb="4">
      <t>ケンナイ</t>
    </rPh>
    <rPh sb="5" eb="7">
      <t>ケイユ</t>
    </rPh>
    <rPh sb="7" eb="9">
      <t>ジッセイ</t>
    </rPh>
    <rPh sb="9" eb="11">
      <t>カカク</t>
    </rPh>
    <rPh sb="11" eb="13">
      <t>ソウトウ</t>
    </rPh>
    <rPh sb="13" eb="15">
      <t>カカク</t>
    </rPh>
    <phoneticPr fontId="2"/>
  </si>
  <si>
    <t>水素充填実績報告書（記入例）</t>
    <rPh sb="0" eb="2">
      <t>スイソ</t>
    </rPh>
    <rPh sb="2" eb="4">
      <t>ジュウテン</t>
    </rPh>
    <rPh sb="4" eb="6">
      <t>ジッセキ</t>
    </rPh>
    <rPh sb="6" eb="9">
      <t>ホウコクショ</t>
    </rPh>
    <rPh sb="10" eb="13">
      <t>キニュウレイ</t>
    </rPh>
    <phoneticPr fontId="2"/>
  </si>
  <si>
    <t>令和８年度燃料電池バス・トラック導入促進補助事業</t>
    <rPh sb="0" eb="2">
      <t>レイワ</t>
    </rPh>
    <rPh sb="3" eb="5">
      <t>ネンド</t>
    </rPh>
    <rPh sb="5" eb="9">
      <t>ネンリョウデンチ</t>
    </rPh>
    <rPh sb="16" eb="18">
      <t>ドウニュウ</t>
    </rPh>
    <rPh sb="18" eb="20">
      <t>ソクシン</t>
    </rPh>
    <rPh sb="20" eb="22">
      <t>ホジョ</t>
    </rPh>
    <rPh sb="22" eb="24">
      <t>ジギョウ</t>
    </rPh>
    <phoneticPr fontId="2"/>
  </si>
  <si>
    <t>R8.4月分</t>
    <rPh sb="4" eb="5">
      <t>ガツ</t>
    </rPh>
    <rPh sb="5" eb="6">
      <t>ブン</t>
    </rPh>
    <phoneticPr fontId="2"/>
  </si>
  <si>
    <t>R8.5月分</t>
    <rPh sb="4" eb="5">
      <t>ガツ</t>
    </rPh>
    <rPh sb="5" eb="6">
      <t>ブン</t>
    </rPh>
    <phoneticPr fontId="2"/>
  </si>
  <si>
    <t>R8.6月分</t>
    <rPh sb="4" eb="5">
      <t>ガツ</t>
    </rPh>
    <rPh sb="5" eb="6">
      <t>ブン</t>
    </rPh>
    <phoneticPr fontId="2"/>
  </si>
  <si>
    <t>R8.7月分</t>
    <rPh sb="4" eb="5">
      <t>ガツ</t>
    </rPh>
    <rPh sb="5" eb="6">
      <t>ブン</t>
    </rPh>
    <phoneticPr fontId="2"/>
  </si>
  <si>
    <t>R8.8月分</t>
    <rPh sb="4" eb="5">
      <t>ガツ</t>
    </rPh>
    <rPh sb="5" eb="6">
      <t>ブン</t>
    </rPh>
    <phoneticPr fontId="2"/>
  </si>
  <si>
    <t>R8.9月分</t>
    <rPh sb="4" eb="5">
      <t>ガツ</t>
    </rPh>
    <rPh sb="5" eb="6">
      <t>ブン</t>
    </rPh>
    <phoneticPr fontId="2"/>
  </si>
  <si>
    <t>R8.10月分</t>
    <rPh sb="5" eb="6">
      <t>ガツ</t>
    </rPh>
    <rPh sb="6" eb="7">
      <t>ブン</t>
    </rPh>
    <phoneticPr fontId="2"/>
  </si>
  <si>
    <t>R8.11月分</t>
    <rPh sb="5" eb="6">
      <t>ガツ</t>
    </rPh>
    <rPh sb="6" eb="7">
      <t>ブン</t>
    </rPh>
    <phoneticPr fontId="2"/>
  </si>
  <si>
    <t>R8.12月分</t>
    <rPh sb="5" eb="6">
      <t>ガツ</t>
    </rPh>
    <rPh sb="6" eb="7">
      <t>ブン</t>
    </rPh>
    <phoneticPr fontId="2"/>
  </si>
  <si>
    <t>R9.1月分</t>
    <rPh sb="4" eb="5">
      <t>ガツ</t>
    </rPh>
    <rPh sb="5" eb="6">
      <t>ブン</t>
    </rPh>
    <phoneticPr fontId="2"/>
  </si>
  <si>
    <t>R9.2月分</t>
    <rPh sb="4" eb="5">
      <t>ガツ</t>
    </rPh>
    <rPh sb="5" eb="6">
      <t>ブン</t>
    </rPh>
    <phoneticPr fontId="2"/>
  </si>
  <si>
    <t>R9.3月分</t>
    <rPh sb="4" eb="5">
      <t>ガツ</t>
    </rPh>
    <rPh sb="5" eb="6">
      <t>ブン</t>
    </rPh>
    <phoneticPr fontId="2"/>
  </si>
  <si>
    <t>令和８年４月分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</si>
  <si>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令和8年●月分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</si>
  <si>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令和８年５月分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</si>
  <si>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令和８年６月分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</si>
  <si>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令和８年７月分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</si>
  <si>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令和８年８月分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</si>
  <si>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令和８年９月分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</si>
  <si>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令和８年10月分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</si>
  <si>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令和８年11月分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</si>
  <si>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令和８年12月分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</si>
  <si>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令和９年１月分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</si>
  <si>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令和９年２月分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</si>
  <si>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令和９年３月分</t>
    <rPh sb="0" eb="2">
      <t>レイワ</t>
    </rPh>
    <rPh sb="3" eb="4">
      <t>ネン</t>
    </rPh>
    <rPh sb="5" eb="6">
      <t>ガツ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</si>
</sst>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&quot;kg&quot;"/>
    <numFmt numFmtId="177" formatCode="#,##0&quot;円&quot;"/>
    <numFmt numFmtId="178" formatCode="#,##0.0"/>
    <numFmt numFmtId="179" formatCode="#,##0_);[Red]\(#,##0\)"/>
    <numFmt numFmtId="180" formatCode="#,##0.0_);[Red]\(#,##0.0\)"/>
    <numFmt numFmtId="181" formatCode="#,###"/>
  </numFmts>
  <fonts count="10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56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38" fontId="3" fillId="0" borderId="5" xfId="1" applyFont="1" applyFill="1" applyBorder="1" applyProtection="1">
      <alignment vertical="center"/>
    </xf>
    <xf numFmtId="38" fontId="3" fillId="0" borderId="8" xfId="1" applyFont="1" applyFill="1" applyBorder="1" applyProtection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0" fillId="3" borderId="12" xfId="0" applyFill="1" applyBorder="1">
      <alignment vertical="center"/>
    </xf>
    <xf numFmtId="177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3" fillId="4" borderId="13" xfId="0" applyFont="1" applyFill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3" fillId="5" borderId="17" xfId="0" applyFont="1" applyFill="1" applyBorder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2" borderId="10" xfId="0" applyFont="1" applyFill="1" applyBorder="1" applyProtection="1">
      <alignment vertical="center"/>
      <protection locked="0"/>
    </xf>
    <xf numFmtId="179" fontId="3" fillId="2" borderId="10" xfId="0" applyNumberFormat="1" applyFont="1" applyFill="1" applyBorder="1" applyProtection="1">
      <alignment vertical="center"/>
      <protection locked="0"/>
    </xf>
    <xf numFmtId="178" fontId="3" fillId="2" borderId="10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179" fontId="3" fillId="2" borderId="1" xfId="0" applyNumberFormat="1" applyFont="1" applyFill="1" applyBorder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179" fontId="3" fillId="2" borderId="7" xfId="0" applyNumberFormat="1" applyFont="1" applyFill="1" applyBorder="1" applyProtection="1">
      <alignment vertical="center"/>
      <protection locked="0"/>
    </xf>
    <xf numFmtId="178" fontId="3" fillId="2" borderId="7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38" fontId="3" fillId="6" borderId="10" xfId="1" applyFont="1" applyFill="1" applyBorder="1" applyProtection="1">
      <alignment vertical="center"/>
    </xf>
    <xf numFmtId="38" fontId="3" fillId="6" borderId="1" xfId="1" applyFont="1" applyFill="1" applyBorder="1" applyProtection="1">
      <alignment vertical="center"/>
    </xf>
    <xf numFmtId="38" fontId="3" fillId="0" borderId="15" xfId="1" applyFont="1" applyFill="1" applyBorder="1" applyProtection="1">
      <alignment vertical="center"/>
    </xf>
    <xf numFmtId="38" fontId="3" fillId="6" borderId="16" xfId="1" applyFont="1" applyFill="1" applyBorder="1" applyProtection="1">
      <alignment vertical="center"/>
    </xf>
    <xf numFmtId="38" fontId="3" fillId="6" borderId="7" xfId="1" applyFont="1" applyFill="1" applyBorder="1" applyProtection="1">
      <alignment vertical="center"/>
    </xf>
    <xf numFmtId="38" fontId="3" fillId="0" borderId="14" xfId="1" applyFont="1" applyFill="1" applyBorder="1" applyProtection="1">
      <alignment vertical="center"/>
    </xf>
    <xf numFmtId="179" fontId="5" fillId="4" borderId="6" xfId="0" applyNumberFormat="1" applyFont="1" applyFill="1" applyBorder="1">
      <alignment vertical="center"/>
    </xf>
    <xf numFmtId="180" fontId="5" fillId="4" borderId="8" xfId="0" applyNumberFormat="1" applyFont="1" applyFill="1" applyBorder="1">
      <alignment vertical="center"/>
    </xf>
    <xf numFmtId="179" fontId="5" fillId="5" borderId="18" xfId="0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3" fillId="5" borderId="4" xfId="0" applyFont="1" applyFill="1" applyBorder="1" applyAlignment="1">
      <alignment vertical="center" wrapText="1"/>
    </xf>
    <xf numFmtId="181" fontId="3" fillId="0" borderId="10" xfId="0" applyNumberFormat="1" applyFont="1" applyBorder="1" applyProtection="1">
      <alignment vertical="center"/>
      <protection locked="0"/>
    </xf>
    <xf numFmtId="181" fontId="3" fillId="6" borderId="10" xfId="1" applyNumberFormat="1" applyFont="1" applyFill="1" applyBorder="1" applyProtection="1">
      <alignment vertical="center"/>
    </xf>
    <xf numFmtId="181" fontId="3" fillId="0" borderId="11" xfId="1" applyNumberFormat="1" applyFont="1" applyFill="1" applyBorder="1" applyProtection="1">
      <alignment vertical="center"/>
    </xf>
    <xf numFmtId="181" fontId="3" fillId="6" borderId="1" xfId="1" applyNumberFormat="1" applyFont="1" applyFill="1" applyBorder="1" applyProtection="1">
      <alignment vertical="center"/>
    </xf>
    <xf numFmtId="181" fontId="3" fillId="0" borderId="16" xfId="0" applyNumberFormat="1" applyFont="1" applyBorder="1" applyProtection="1">
      <alignment vertical="center"/>
      <protection locked="0"/>
    </xf>
    <xf numFmtId="181" fontId="3" fillId="6" borderId="16" xfId="1" applyNumberFormat="1" applyFont="1" applyFill="1" applyBorder="1" applyProtection="1">
      <alignment vertical="center"/>
    </xf>
    <xf numFmtId="181" fontId="3" fillId="6" borderId="7" xfId="1" applyNumberFormat="1" applyFont="1" applyFill="1" applyBorder="1" applyProtection="1">
      <alignment vertical="center"/>
    </xf>
    <xf numFmtId="181" fontId="3" fillId="0" borderId="21" xfId="1" applyNumberFormat="1" applyFont="1" applyFill="1" applyBorder="1" applyProtection="1">
      <alignment vertical="center"/>
    </xf>
    <xf numFmtId="180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178" fontId="3" fillId="0" borderId="10" xfId="0" applyNumberFormat="1" applyFont="1" applyBorder="1" applyProtection="1">
      <alignment vertical="center"/>
      <protection locked="0"/>
    </xf>
    <xf numFmtId="178" fontId="3" fillId="0" borderId="16" xfId="0" applyNumberFormat="1" applyFont="1" applyBorder="1" applyProtection="1">
      <alignment vertical="center"/>
      <protection locked="0"/>
    </xf>
    <xf numFmtId="3" fontId="3" fillId="0" borderId="10" xfId="0" applyNumberFormat="1" applyFont="1" applyBorder="1" applyProtection="1">
      <alignment vertical="center"/>
      <protection locked="0"/>
    </xf>
    <xf numFmtId="0" fontId="3" fillId="5" borderId="13" xfId="0" applyFont="1" applyFill="1" applyBorder="1" applyAlignment="1">
      <alignment vertical="center" wrapText="1"/>
    </xf>
    <xf numFmtId="5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Protection="1">
      <alignment vertical="center"/>
      <protection locked="0"/>
    </xf>
    <xf numFmtId="38" fontId="3" fillId="6" borderId="3" xfId="1" applyFont="1" applyFill="1" applyBorder="1" applyProtection="1">
      <alignment vertical="center"/>
    </xf>
    <xf numFmtId="38" fontId="3" fillId="0" borderId="13" xfId="1" applyFont="1" applyFill="1" applyBorder="1" applyProtection="1">
      <alignment vertical="center"/>
    </xf>
    <xf numFmtId="38" fontId="3" fillId="0" borderId="4" xfId="1" applyFont="1" applyFill="1" applyBorder="1" applyProtection="1">
      <alignment vertical="center"/>
    </xf>
    <xf numFmtId="0" fontId="4" fillId="0" borderId="0" xfId="0" applyFont="1">
      <alignment vertical="center"/>
    </xf>
    <xf numFmtId="56" fontId="3" fillId="0" borderId="22" xfId="0" applyNumberFormat="1" applyFont="1" applyBorder="1">
      <alignment vertical="center"/>
    </xf>
    <xf numFmtId="4" fontId="3" fillId="2" borderId="3" xfId="0" applyNumberFormat="1" applyFont="1" applyFill="1" applyBorder="1" applyProtection="1">
      <alignment vertical="center"/>
      <protection locked="0"/>
    </xf>
    <xf numFmtId="4" fontId="3" fillId="2" borderId="1" xfId="0" applyNumberFormat="1" applyFont="1" applyFill="1" applyBorder="1" applyProtection="1">
      <alignment vertical="center"/>
      <protection locked="0"/>
    </xf>
    <xf numFmtId="4" fontId="3" fillId="2" borderId="7" xfId="0" applyNumberFormat="1" applyFont="1" applyFill="1" applyBorder="1" applyProtection="1">
      <alignment vertical="center"/>
      <protection locked="0"/>
    </xf>
    <xf numFmtId="38" fontId="9" fillId="6" borderId="10" xfId="1" applyFont="1" applyFill="1" applyBorder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1830614</xdr:colOff>
      <xdr:row>11</xdr:row>
      <xdr:rowOff>103415</xdr:rowOff>
    </xdr:from>
    <xdr:to>
      <xdr:col>4</xdr:col>
      <xdr:colOff>1724932</xdr:colOff>
      <xdr:row>13</xdr:row>
      <xdr:rowOff>105682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831200C-31A4-426E-B87B-EA408DAE2164}"/>
            </a:ext>
          </a:extLst>
        </xdr:cNvPr>
        <xdr:cNvSpPr/>
      </xdr:nvSpPr>
      <xdr:spPr>
        <a:xfrm>
          <a:off x="3912507" y="2688772"/>
          <a:ext cx="2261961" cy="410481"/>
        </a:xfrm>
        <a:prstGeom prst="wedgeRectCallout">
          <a:avLst>
            <a:gd name="adj1" fmla="val 33483"/>
            <a:gd name="adj2" fmla="val -105921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支払金額（税込）を記入</a:t>
          </a:r>
        </a:p>
      </xdr:txBody>
    </xdr:sp>
    <xdr:clientData/>
  </xdr:twoCellAnchor>
  <xdr:twoCellAnchor>
    <xdr:from>
      <xdr:col>9</xdr:col>
      <xdr:colOff>1665516</xdr:colOff>
      <xdr:row>11</xdr:row>
      <xdr:rowOff>191407</xdr:rowOff>
    </xdr:from>
    <xdr:to>
      <xdr:col>10</xdr:col>
      <xdr:colOff>1143001</xdr:colOff>
      <xdr:row>15</xdr:row>
      <xdr:rowOff>119289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61502D6-4D42-45B1-BADE-44F53B0D60C4}"/>
            </a:ext>
          </a:extLst>
        </xdr:cNvPr>
        <xdr:cNvSpPr/>
      </xdr:nvSpPr>
      <xdr:spPr>
        <a:xfrm>
          <a:off x="14530616" y="2769507"/>
          <a:ext cx="1496785" cy="740682"/>
        </a:xfrm>
        <a:prstGeom prst="wedgeRectCallout">
          <a:avLst>
            <a:gd name="adj1" fmla="val -3136"/>
            <a:gd name="adj2" fmla="val -91203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①＜②のため、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補助額は①となる</a:t>
          </a:r>
        </a:p>
      </xdr:txBody>
    </xdr:sp>
    <xdr:clientData/>
  </xdr:twoCellAnchor>
  <xdr:twoCellAnchor>
    <xdr:from>
      <xdr:col>9</xdr:col>
      <xdr:colOff>1688647</xdr:colOff>
      <xdr:row>21</xdr:row>
      <xdr:rowOff>184149</xdr:rowOff>
    </xdr:from>
    <xdr:to>
      <xdr:col>10</xdr:col>
      <xdr:colOff>1197429</xdr:colOff>
      <xdr:row>25</xdr:row>
      <xdr:rowOff>105682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406FC8A-474D-458A-BE22-BB0AE16FCE83}"/>
            </a:ext>
          </a:extLst>
        </xdr:cNvPr>
        <xdr:cNvSpPr/>
      </xdr:nvSpPr>
      <xdr:spPr>
        <a:xfrm>
          <a:off x="14553747" y="4794249"/>
          <a:ext cx="1528082" cy="734333"/>
        </a:xfrm>
        <a:prstGeom prst="wedgeRectCallout">
          <a:avLst>
            <a:gd name="adj1" fmla="val -1470"/>
            <a:gd name="adj2" fmla="val -91180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①＞②のため、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補助額は②となる</a:t>
          </a:r>
        </a:p>
      </xdr:txBody>
    </xdr:sp>
    <xdr:clientData/>
  </xdr:twoCellAnchor>
  <xdr:twoCellAnchor>
    <xdr:from>
      <xdr:col>6</xdr:col>
      <xdr:colOff>1812018</xdr:colOff>
      <xdr:row>5</xdr:row>
      <xdr:rowOff>44904</xdr:rowOff>
    </xdr:from>
    <xdr:to>
      <xdr:col>8</xdr:col>
      <xdr:colOff>2629354</xdr:colOff>
      <xdr:row>8</xdr:row>
      <xdr:rowOff>163286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2E5AC9F-BA19-48D8-AC5E-A393885334F7}"/>
            </a:ext>
          </a:extLst>
        </xdr:cNvPr>
        <xdr:cNvSpPr/>
      </xdr:nvSpPr>
      <xdr:spPr>
        <a:xfrm>
          <a:off x="9962697" y="1405618"/>
          <a:ext cx="4477657" cy="730704"/>
        </a:xfrm>
        <a:prstGeom prst="wedgeRectCallout">
          <a:avLst>
            <a:gd name="adj1" fmla="val -23202"/>
            <a:gd name="adj2" fmla="val -8966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「燃料電池トラックが水素</a:t>
          </a:r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1kg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で走行する距離」と同じ距離を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ディーゼルトラックで走行した場合に必要な燃料代</a:t>
          </a:r>
        </a:p>
      </xdr:txBody>
    </xdr:sp>
    <xdr:clientData/>
  </xdr:twoCellAnchor>
  <xdr:twoCellAnchor>
    <xdr:from>
      <xdr:col>5</xdr:col>
      <xdr:colOff>66224</xdr:colOff>
      <xdr:row>11</xdr:row>
      <xdr:rowOff>99333</xdr:rowOff>
    </xdr:from>
    <xdr:to>
      <xdr:col>6</xdr:col>
      <xdr:colOff>173719</xdr:colOff>
      <xdr:row>13</xdr:row>
      <xdr:rowOff>101602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5325CD0-38C5-497E-ADB9-410168635EDE}"/>
            </a:ext>
          </a:extLst>
        </xdr:cNvPr>
        <xdr:cNvSpPr/>
      </xdr:nvSpPr>
      <xdr:spPr>
        <a:xfrm>
          <a:off x="6652081" y="2684690"/>
          <a:ext cx="1672317" cy="410483"/>
        </a:xfrm>
        <a:prstGeom prst="wedgeRectCallout">
          <a:avLst>
            <a:gd name="adj1" fmla="val -6322"/>
            <a:gd name="adj2" fmla="val -10255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水素充填量を記入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1C1A-A1D5-47E9-A3CD-1152E80EB771}">
  <sheetPr>
    <tabColor rgb="FFFF0000"/>
    <pageSetUpPr fitToPage="1"/>
  </sheetPr>
  <dimension ref="B2:E19"/>
  <sheetViews>
    <sheetView view="pageBreakPreview" zoomScaleNormal="100" zoomScaleSheetLayoutView="100" workbookViewId="0">
      <selection activeCell="J14" sqref="J14"/>
    </sheetView>
  </sheetViews>
  <sheetFormatPr defaultRowHeight="14"/>
  <cols>
    <col min="2" max="2" width="10.33203125" customWidth="1"/>
    <col min="3" max="3" width="18.33203125" bestFit="1" customWidth="1"/>
    <col min="4" max="4" width="13.83203125" customWidth="1"/>
    <col min="5" max="5" width="16.08203125" bestFit="1" customWidth="1"/>
  </cols>
  <sheetData>
    <row r="2" spans="2:5">
      <c r="B2" t="s">
        <v>85</v>
      </c>
    </row>
    <row r="3" spans="2:5">
      <c r="B3" t="s">
        <v>8</v>
      </c>
    </row>
    <row r="5" spans="2:5">
      <c r="C5" s="78" t="s">
        <v>9</v>
      </c>
      <c r="D5" s="78"/>
      <c r="E5" s="17" t="s">
        <v>11</v>
      </c>
    </row>
    <row r="6" spans="2:5">
      <c r="C6" s="17" t="s">
        <v>10</v>
      </c>
      <c r="D6" s="17" t="s">
        <v>2</v>
      </c>
      <c r="E6" s="17"/>
    </row>
    <row r="7" spans="2:5">
      <c r="B7" s="13" t="s">
        <v>86</v>
      </c>
      <c r="C7" s="14">
        <f>'R8.4月'!E40</f>
        <v>0</v>
      </c>
      <c r="D7" s="15">
        <f>'R8.4月'!F40</f>
        <v>0</v>
      </c>
      <c r="E7" s="14">
        <f>'R8.4月'!K40</f>
        <v>0</v>
      </c>
    </row>
    <row r="8" spans="2:5">
      <c r="B8" s="13" t="s">
        <v>87</v>
      </c>
      <c r="C8" s="14">
        <f>'R8.5月'!E40</f>
        <v>0</v>
      </c>
      <c r="D8" s="15">
        <f>'R8.5月'!F40</f>
        <v>0</v>
      </c>
      <c r="E8" s="14">
        <f>'R8.5月'!K40</f>
        <v>0</v>
      </c>
    </row>
    <row r="9" spans="2:5">
      <c r="B9" s="13" t="s">
        <v>88</v>
      </c>
      <c r="C9" s="14">
        <f>'R8.6月'!E40</f>
        <v>0</v>
      </c>
      <c r="D9" s="15">
        <f>'R8.6月'!F40</f>
        <v>0</v>
      </c>
      <c r="E9" s="14">
        <f>'R8.6月'!K40</f>
        <v>0</v>
      </c>
    </row>
    <row r="10" spans="2:5">
      <c r="B10" s="13" t="s">
        <v>89</v>
      </c>
      <c r="C10" s="14">
        <f>'R8.7月'!E40</f>
        <v>0</v>
      </c>
      <c r="D10" s="15">
        <f>'R8.7月'!F40</f>
        <v>0</v>
      </c>
      <c r="E10" s="14">
        <f>'R8.7月'!K40</f>
        <v>0</v>
      </c>
    </row>
    <row r="11" spans="2:5">
      <c r="B11" s="13" t="s">
        <v>90</v>
      </c>
      <c r="C11" s="14">
        <f>'R8.8月'!E40</f>
        <v>0</v>
      </c>
      <c r="D11" s="15">
        <f>'R8.8月'!F40</f>
        <v>0</v>
      </c>
      <c r="E11" s="14">
        <f>'R8.8月'!K40</f>
        <v>0</v>
      </c>
    </row>
    <row r="12" spans="2:5">
      <c r="B12" s="13" t="s">
        <v>91</v>
      </c>
      <c r="C12" s="14">
        <f>'R8.9月'!E40</f>
        <v>0</v>
      </c>
      <c r="D12" s="15">
        <f>'R8.9月'!F40</f>
        <v>0</v>
      </c>
      <c r="E12" s="14">
        <f>'R8.9月'!K40</f>
        <v>0</v>
      </c>
    </row>
    <row r="13" spans="2:5">
      <c r="B13" s="13" t="s">
        <v>92</v>
      </c>
      <c r="C13" s="14">
        <f>'R8.10月'!E40</f>
        <v>0</v>
      </c>
      <c r="D13" s="15">
        <f>'R8.10月'!F40</f>
        <v>0</v>
      </c>
      <c r="E13" s="14">
        <f>'R8.10月'!K40</f>
        <v>0</v>
      </c>
    </row>
    <row r="14" spans="2:5">
      <c r="B14" s="13" t="s">
        <v>93</v>
      </c>
      <c r="C14" s="14">
        <f>'R8.11月'!E40</f>
        <v>0</v>
      </c>
      <c r="D14" s="15">
        <f>'R8.11月'!F40</f>
        <v>0</v>
      </c>
      <c r="E14" s="14">
        <f>'R8.11月'!K40</f>
        <v>0</v>
      </c>
    </row>
    <row r="15" spans="2:5">
      <c r="B15" s="13" t="s">
        <v>94</v>
      </c>
      <c r="C15" s="14">
        <f>'R8.12月'!E40</f>
        <v>0</v>
      </c>
      <c r="D15" s="15">
        <f>'R8.12月'!F40</f>
        <v>0</v>
      </c>
      <c r="E15" s="14">
        <f>'R8.12月'!K40</f>
        <v>0</v>
      </c>
    </row>
    <row r="16" spans="2:5">
      <c r="B16" s="13" t="s">
        <v>95</v>
      </c>
      <c r="C16" s="14">
        <f>'R9.1月'!E40</f>
        <v>0</v>
      </c>
      <c r="D16" s="15">
        <f>'R9.1月'!F40</f>
        <v>0</v>
      </c>
      <c r="E16" s="14">
        <f>'R9.1月'!K40</f>
        <v>0</v>
      </c>
    </row>
    <row r="17" spans="2:5">
      <c r="B17" s="13" t="s">
        <v>96</v>
      </c>
      <c r="C17" s="14">
        <f>'R9.2月'!E40</f>
        <v>0</v>
      </c>
      <c r="D17" s="15">
        <f>'R9.2月'!F40</f>
        <v>0</v>
      </c>
      <c r="E17" s="14">
        <f>'R9.2月'!K40</f>
        <v>0</v>
      </c>
    </row>
    <row r="18" spans="2:5">
      <c r="B18" s="13" t="s">
        <v>97</v>
      </c>
      <c r="C18" s="14">
        <f>'R9.3月'!E40</f>
        <v>0</v>
      </c>
      <c r="D18" s="15">
        <f>'R9.3月'!F40</f>
        <v>0</v>
      </c>
      <c r="E18" s="14">
        <f>'R9.3月'!K40</f>
        <v>0</v>
      </c>
    </row>
    <row r="19" spans="2:5">
      <c r="B19" s="16" t="s">
        <v>12</v>
      </c>
      <c r="C19" s="18">
        <f>SUM(C7:C18)</f>
        <v>0</v>
      </c>
      <c r="D19" s="19">
        <f t="shared" ref="D19:E19" si="0">SUM(D7:D18)</f>
        <v>0</v>
      </c>
      <c r="E19" s="18">
        <f t="shared" si="0"/>
        <v>0</v>
      </c>
    </row>
  </sheetData>
  <sheetProtection algorithmName="SHA-512" hashValue="IlALeEsCw2sKFujkCRWQdhEH6Y+srE/YMgBK4bQ1z3SAEtEImYdyJfQFZ85XXHYiMPq3IUrCaK61ui030bswZg==" saltValue="Sq54rR9Rl2OxIUSiueg1+A==" spinCount="100000" sheet="1" objects="1" scenarios="1"/>
  <mergeCells count="1">
    <mergeCell ref="C5:D5"/>
  </mergeCells>
  <phoneticPr fontId="2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24E2-3B0D-4BEC-95CE-1B60AAA5C029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106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46327</v>
      </c>
      <c r="C6" s="66" t="str">
        <f>TEXT(B6,"aaa")</f>
        <v>日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46328</v>
      </c>
      <c r="C7" s="2" t="str">
        <f t="shared" ref="C7:C35" si="1">TEXT(B7,"aaa")</f>
        <v>月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46329</v>
      </c>
      <c r="C8" s="2" t="str">
        <f t="shared" si="1"/>
        <v>火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46330</v>
      </c>
      <c r="C9" s="2" t="str">
        <f t="shared" si="1"/>
        <v>水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46331</v>
      </c>
      <c r="C10" s="2" t="str">
        <f t="shared" si="1"/>
        <v>木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46332</v>
      </c>
      <c r="C11" s="2" t="str">
        <f t="shared" si="1"/>
        <v>金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46333</v>
      </c>
      <c r="C12" s="2" t="str">
        <f t="shared" si="1"/>
        <v>土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46334</v>
      </c>
      <c r="C13" s="2" t="str">
        <f t="shared" si="1"/>
        <v>日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46335</v>
      </c>
      <c r="C14" s="2" t="str">
        <f t="shared" si="1"/>
        <v>月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46336</v>
      </c>
      <c r="C15" s="2" t="str">
        <f t="shared" si="1"/>
        <v>火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46337</v>
      </c>
      <c r="C16" s="2" t="str">
        <f t="shared" si="1"/>
        <v>水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46338</v>
      </c>
      <c r="C17" s="2" t="str">
        <f t="shared" si="1"/>
        <v>木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46339</v>
      </c>
      <c r="C18" s="2" t="str">
        <f t="shared" si="1"/>
        <v>金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46340</v>
      </c>
      <c r="C19" s="2" t="str">
        <f t="shared" si="1"/>
        <v>土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46341</v>
      </c>
      <c r="C20" s="2" t="str">
        <f t="shared" si="1"/>
        <v>日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46342</v>
      </c>
      <c r="C21" s="2" t="str">
        <f t="shared" si="1"/>
        <v>月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46343</v>
      </c>
      <c r="C22" s="2" t="str">
        <f t="shared" si="1"/>
        <v>火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46344</v>
      </c>
      <c r="C23" s="2" t="str">
        <f t="shared" si="1"/>
        <v>水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46345</v>
      </c>
      <c r="C24" s="2" t="str">
        <f t="shared" si="1"/>
        <v>木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46346</v>
      </c>
      <c r="C25" s="2" t="str">
        <f t="shared" si="1"/>
        <v>金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46347</v>
      </c>
      <c r="C26" s="2" t="str">
        <f t="shared" si="1"/>
        <v>土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46348</v>
      </c>
      <c r="C27" s="2" t="str">
        <f t="shared" si="1"/>
        <v>日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46349</v>
      </c>
      <c r="C28" s="2" t="str">
        <f t="shared" si="1"/>
        <v>月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46350</v>
      </c>
      <c r="C29" s="2" t="str">
        <f t="shared" si="1"/>
        <v>火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46351</v>
      </c>
      <c r="C30" s="2" t="str">
        <f t="shared" si="1"/>
        <v>水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46352</v>
      </c>
      <c r="C31" s="2" t="str">
        <f t="shared" si="1"/>
        <v>木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46353</v>
      </c>
      <c r="C32" s="2" t="str">
        <f t="shared" si="1"/>
        <v>金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46354</v>
      </c>
      <c r="C33" s="2" t="str">
        <f t="shared" si="1"/>
        <v>土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46355</v>
      </c>
      <c r="C34" s="2" t="str">
        <f t="shared" si="1"/>
        <v>日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46356</v>
      </c>
      <c r="C35" s="2" t="str">
        <f t="shared" si="1"/>
        <v>月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5"/>
      <c r="C36" s="2"/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令和８年11月分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2GsJSksgVAOAeH7JCwtKGhztXMpUXD1xte++DrSYWbnNtCr8Asu/SYSTJky9FMLp6FMMV5EuIIpYnX0fgF3M3w==" saltValue="zIALT0YRlFClL4abi+LF8A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A334E9E2-7721-4BCC-9F82-43851F734805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8423-C019-419B-B999-5D3014E0540B}">
  <sheetPr>
    <tabColor rgb="FFCCFFFF"/>
    <pageSetUpPr fitToPage="1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107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46357</v>
      </c>
      <c r="C6" s="66" t="str">
        <f>TEXT(B6,"aaa")</f>
        <v>火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46358</v>
      </c>
      <c r="C7" s="2" t="str">
        <f t="shared" ref="C7:C36" si="1">TEXT(B7,"aaa")</f>
        <v>水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46359</v>
      </c>
      <c r="C8" s="2" t="str">
        <f t="shared" si="1"/>
        <v>木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46360</v>
      </c>
      <c r="C9" s="2" t="str">
        <f t="shared" si="1"/>
        <v>金</v>
      </c>
      <c r="D9" s="27"/>
      <c r="E9" s="28"/>
      <c r="F9" s="75"/>
      <c r="G9" s="7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46361</v>
      </c>
      <c r="C10" s="2" t="str">
        <f t="shared" si="1"/>
        <v>土</v>
      </c>
      <c r="D10" s="27"/>
      <c r="E10" s="28"/>
      <c r="F10" s="75"/>
      <c r="G10" s="7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46362</v>
      </c>
      <c r="C11" s="2" t="str">
        <f t="shared" si="1"/>
        <v>日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46363</v>
      </c>
      <c r="C12" s="2" t="str">
        <f t="shared" si="1"/>
        <v>月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46364</v>
      </c>
      <c r="C13" s="2" t="str">
        <f t="shared" si="1"/>
        <v>火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46365</v>
      </c>
      <c r="C14" s="2" t="str">
        <f t="shared" si="1"/>
        <v>水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46366</v>
      </c>
      <c r="C15" s="2" t="str">
        <f t="shared" si="1"/>
        <v>木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46367</v>
      </c>
      <c r="C16" s="2" t="str">
        <f t="shared" si="1"/>
        <v>金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46368</v>
      </c>
      <c r="C17" s="2" t="str">
        <f t="shared" si="1"/>
        <v>土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46369</v>
      </c>
      <c r="C18" s="2" t="str">
        <f t="shared" si="1"/>
        <v>日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46370</v>
      </c>
      <c r="C19" s="2" t="str">
        <f t="shared" si="1"/>
        <v>月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46371</v>
      </c>
      <c r="C20" s="2" t="str">
        <f t="shared" si="1"/>
        <v>火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46372</v>
      </c>
      <c r="C21" s="2" t="str">
        <f t="shared" si="1"/>
        <v>水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46373</v>
      </c>
      <c r="C22" s="2" t="str">
        <f t="shared" si="1"/>
        <v>木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46374</v>
      </c>
      <c r="C23" s="2" t="str">
        <f t="shared" si="1"/>
        <v>金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46375</v>
      </c>
      <c r="C24" s="2" t="str">
        <f t="shared" si="1"/>
        <v>土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46376</v>
      </c>
      <c r="C25" s="2" t="str">
        <f t="shared" si="1"/>
        <v>日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46377</v>
      </c>
      <c r="C26" s="2" t="str">
        <f t="shared" si="1"/>
        <v>月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46378</v>
      </c>
      <c r="C27" s="2" t="str">
        <f t="shared" si="1"/>
        <v>火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46379</v>
      </c>
      <c r="C28" s="2" t="str">
        <f t="shared" si="1"/>
        <v>水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46380</v>
      </c>
      <c r="C29" s="2" t="str">
        <f t="shared" si="1"/>
        <v>木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46381</v>
      </c>
      <c r="C30" s="2" t="str">
        <f t="shared" si="1"/>
        <v>金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46382</v>
      </c>
      <c r="C31" s="2" t="str">
        <f t="shared" si="1"/>
        <v>土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46383</v>
      </c>
      <c r="C32" s="2" t="str">
        <f t="shared" si="1"/>
        <v>日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46384</v>
      </c>
      <c r="C33" s="2" t="str">
        <f t="shared" si="1"/>
        <v>月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46385</v>
      </c>
      <c r="C34" s="2" t="str">
        <f t="shared" si="1"/>
        <v>火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46386</v>
      </c>
      <c r="C35" s="2" t="str">
        <f t="shared" si="1"/>
        <v>水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46387</v>
      </c>
      <c r="C36" s="2" t="str">
        <f t="shared" si="1"/>
        <v>木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令和８年12月分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>SUMIF($D$6:$D$37,G46,$F$6:$F$37)</f>
        <v>0</v>
      </c>
    </row>
    <row r="47" spans="2:12">
      <c r="G47" s="35" t="s">
        <v>6</v>
      </c>
      <c r="H47" s="34"/>
      <c r="I47" s="34"/>
      <c r="J47" s="36"/>
      <c r="K47" s="10">
        <f>SUMIF($D$6:$D$37,G47,$F$6:$F$37)</f>
        <v>0</v>
      </c>
    </row>
    <row r="48" spans="2:12">
      <c r="G48" s="35" t="s">
        <v>7</v>
      </c>
      <c r="H48" s="34"/>
      <c r="I48" s="34"/>
      <c r="J48" s="36"/>
      <c r="K48" s="10">
        <f>SUMIF($D$6:$D$37,G48,$F$6:$F$37)</f>
        <v>0</v>
      </c>
    </row>
    <row r="49" spans="7:11">
      <c r="G49" s="35" t="s">
        <v>74</v>
      </c>
      <c r="H49" s="34"/>
      <c r="I49" s="34"/>
      <c r="J49" s="36"/>
      <c r="K49" s="10">
        <f>SUMIF($D$6:$D$37,G49,$F$6:$F$37)</f>
        <v>0</v>
      </c>
    </row>
  </sheetData>
  <sheetProtection algorithmName="SHA-512" hashValue="bmgDEIZ6bg/9RDNQDdcZ3fbnZ1BPyUA6VHIclPpSmpuFNCyZvYEoohbyZDqdfGNNjEt6OlYDdm1V7uBdM+ocSQ==" saltValue="t7/uWhoGYkkIAXMaPapJgQ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5F849D56-5E00-4E90-A204-16805DCACD12}">
      <formula1>$G$45:$G$49</formula1>
    </dataValidation>
  </dataValidations>
  <pageMargins left="0.7" right="0.7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2803-45DD-4CDC-9577-59FD6E6F895C}">
  <sheetPr>
    <tabColor rgb="FFCCFFFF"/>
    <pageSetUpPr fitToPage="1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108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46388</v>
      </c>
      <c r="C6" s="66" t="str">
        <f>TEXT(B6,"aaa")</f>
        <v>金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46389</v>
      </c>
      <c r="C7" s="2" t="str">
        <f t="shared" ref="C7:C36" si="1">TEXT(B7,"aaa")</f>
        <v>土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46390</v>
      </c>
      <c r="C8" s="2" t="str">
        <f t="shared" si="1"/>
        <v>日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46391</v>
      </c>
      <c r="C9" s="2" t="str">
        <f t="shared" si="1"/>
        <v>月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46392</v>
      </c>
      <c r="C10" s="2" t="str">
        <f t="shared" si="1"/>
        <v>火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46393</v>
      </c>
      <c r="C11" s="2" t="str">
        <f t="shared" si="1"/>
        <v>水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46394</v>
      </c>
      <c r="C12" s="2" t="str">
        <f t="shared" si="1"/>
        <v>木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46395</v>
      </c>
      <c r="C13" s="2" t="str">
        <f t="shared" si="1"/>
        <v>金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46396</v>
      </c>
      <c r="C14" s="2" t="str">
        <f t="shared" si="1"/>
        <v>土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46397</v>
      </c>
      <c r="C15" s="2" t="str">
        <f t="shared" si="1"/>
        <v>日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46398</v>
      </c>
      <c r="C16" s="2" t="str">
        <f t="shared" si="1"/>
        <v>月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46399</v>
      </c>
      <c r="C17" s="2" t="str">
        <f t="shared" si="1"/>
        <v>火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46400</v>
      </c>
      <c r="C18" s="2" t="str">
        <f t="shared" si="1"/>
        <v>水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46401</v>
      </c>
      <c r="C19" s="2" t="str">
        <f t="shared" si="1"/>
        <v>木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46402</v>
      </c>
      <c r="C20" s="2" t="str">
        <f t="shared" si="1"/>
        <v>金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46403</v>
      </c>
      <c r="C21" s="2" t="str">
        <f t="shared" si="1"/>
        <v>土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46404</v>
      </c>
      <c r="C22" s="2" t="str">
        <f t="shared" si="1"/>
        <v>日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46405</v>
      </c>
      <c r="C23" s="2" t="str">
        <f t="shared" si="1"/>
        <v>月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46406</v>
      </c>
      <c r="C24" s="2" t="str">
        <f t="shared" si="1"/>
        <v>火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46407</v>
      </c>
      <c r="C25" s="2" t="str">
        <f t="shared" si="1"/>
        <v>水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46408</v>
      </c>
      <c r="C26" s="2" t="str">
        <f t="shared" si="1"/>
        <v>木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46409</v>
      </c>
      <c r="C27" s="2" t="str">
        <f t="shared" si="1"/>
        <v>金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46410</v>
      </c>
      <c r="C28" s="2" t="str">
        <f t="shared" si="1"/>
        <v>土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46411</v>
      </c>
      <c r="C29" s="2" t="str">
        <f t="shared" si="1"/>
        <v>日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46412</v>
      </c>
      <c r="C30" s="2" t="str">
        <f t="shared" si="1"/>
        <v>月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46413</v>
      </c>
      <c r="C31" s="2" t="str">
        <f t="shared" si="1"/>
        <v>火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46414</v>
      </c>
      <c r="C32" s="2" t="str">
        <f t="shared" si="1"/>
        <v>水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46415</v>
      </c>
      <c r="C33" s="2" t="str">
        <f t="shared" si="1"/>
        <v>木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46416</v>
      </c>
      <c r="C34" s="2" t="str">
        <f t="shared" si="1"/>
        <v>金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46417</v>
      </c>
      <c r="C35" s="2" t="str">
        <f t="shared" si="1"/>
        <v>土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46418</v>
      </c>
      <c r="C36" s="2" t="str">
        <f t="shared" si="1"/>
        <v>日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令和９年１月分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CwHAOlPlVVkC9jKvuccp69fd5j2wE7yerxD/g4q+Q3ZO0re5fvZiQWV+onfx/10aIn6sGo/W1g0RST9477PLGw==" saltValue="yPVEQmeb3QfnRK6FkBp/LA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259B9E7B-533C-41F8-B2AB-FD0021690633}">
      <formula1>$G$45:$G$49</formula1>
    </dataValidation>
  </dataValidations>
  <pageMargins left="0.7" right="0.7" top="0.75" bottom="0.75" header="0.3" footer="0.3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D9A7-27EA-4BAB-A4D6-CCD21BECB5C0}">
  <sheetPr>
    <tabColor rgb="FFCCFFFF"/>
    <pageSetUpPr fitToPage="1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109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46419</v>
      </c>
      <c r="C6" s="66" t="str">
        <f>TEXT(B6,"aaa")</f>
        <v>月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46420</v>
      </c>
      <c r="C7" s="2" t="str">
        <f t="shared" ref="C7:C33" si="1">TEXT(B7,"aaa")</f>
        <v>火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46421</v>
      </c>
      <c r="C8" s="2" t="str">
        <f t="shared" si="1"/>
        <v>水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46422</v>
      </c>
      <c r="C9" s="2" t="str">
        <f t="shared" si="1"/>
        <v>木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46423</v>
      </c>
      <c r="C10" s="2" t="str">
        <f t="shared" si="1"/>
        <v>金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46424</v>
      </c>
      <c r="C11" s="2" t="str">
        <f t="shared" si="1"/>
        <v>土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46425</v>
      </c>
      <c r="C12" s="2" t="str">
        <f t="shared" si="1"/>
        <v>日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46426</v>
      </c>
      <c r="C13" s="2" t="str">
        <f t="shared" si="1"/>
        <v>月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46427</v>
      </c>
      <c r="C14" s="2" t="str">
        <f t="shared" si="1"/>
        <v>火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46428</v>
      </c>
      <c r="C15" s="2" t="str">
        <f t="shared" si="1"/>
        <v>水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46429</v>
      </c>
      <c r="C16" s="2" t="str">
        <f t="shared" si="1"/>
        <v>木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46430</v>
      </c>
      <c r="C17" s="2" t="str">
        <f t="shared" si="1"/>
        <v>金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46431</v>
      </c>
      <c r="C18" s="2" t="str">
        <f t="shared" si="1"/>
        <v>土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46432</v>
      </c>
      <c r="C19" s="2" t="str">
        <f t="shared" si="1"/>
        <v>日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46433</v>
      </c>
      <c r="C20" s="2" t="str">
        <f t="shared" si="1"/>
        <v>月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46434</v>
      </c>
      <c r="C21" s="2" t="str">
        <f t="shared" si="1"/>
        <v>火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46435</v>
      </c>
      <c r="C22" s="2" t="str">
        <f t="shared" si="1"/>
        <v>水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46436</v>
      </c>
      <c r="C23" s="2" t="str">
        <f t="shared" si="1"/>
        <v>木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46437</v>
      </c>
      <c r="C24" s="2" t="str">
        <f t="shared" si="1"/>
        <v>金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46438</v>
      </c>
      <c r="C25" s="2" t="str">
        <f t="shared" si="1"/>
        <v>土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46439</v>
      </c>
      <c r="C26" s="2" t="str">
        <f t="shared" si="1"/>
        <v>日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46440</v>
      </c>
      <c r="C27" s="2" t="str">
        <f t="shared" si="1"/>
        <v>月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46441</v>
      </c>
      <c r="C28" s="2" t="str">
        <f t="shared" si="1"/>
        <v>火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46442</v>
      </c>
      <c r="C29" s="2" t="str">
        <f t="shared" si="1"/>
        <v>水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46443</v>
      </c>
      <c r="C30" s="2" t="str">
        <f t="shared" si="1"/>
        <v>木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46444</v>
      </c>
      <c r="C31" s="2" t="str">
        <f t="shared" si="1"/>
        <v>金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46445</v>
      </c>
      <c r="C32" s="2" t="str">
        <f t="shared" si="1"/>
        <v>土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46446</v>
      </c>
      <c r="C33" s="2" t="str">
        <f t="shared" si="1"/>
        <v>日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5"/>
      <c r="C34" s="2"/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5"/>
      <c r="C35" s="2"/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5"/>
      <c r="C36" s="2"/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令和９年２月分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>SUMIF($D$6:$D$37,G46,$F$6:$F$37)</f>
        <v>0</v>
      </c>
    </row>
    <row r="47" spans="2:12">
      <c r="G47" s="35" t="s">
        <v>6</v>
      </c>
      <c r="H47" s="34"/>
      <c r="I47" s="34"/>
      <c r="J47" s="36"/>
      <c r="K47" s="10">
        <f>SUMIF($D$6:$D$37,G47,$F$6:$F$37)</f>
        <v>0</v>
      </c>
    </row>
    <row r="48" spans="2:12">
      <c r="G48" s="35" t="s">
        <v>7</v>
      </c>
      <c r="H48" s="34"/>
      <c r="I48" s="34"/>
      <c r="J48" s="36"/>
      <c r="K48" s="10">
        <f>SUMIF($D$6:$D$37,G48,$F$6:$F$37)</f>
        <v>0</v>
      </c>
    </row>
    <row r="49" spans="7:11">
      <c r="G49" s="35" t="s">
        <v>74</v>
      </c>
      <c r="H49" s="34"/>
      <c r="I49" s="34"/>
      <c r="J49" s="36"/>
      <c r="K49" s="10">
        <f>SUMIF($D$6:$D$37,G49,$F$6:$F$37)</f>
        <v>0</v>
      </c>
    </row>
  </sheetData>
  <sheetProtection algorithmName="SHA-512" hashValue="IOPhUXseTOUyTH3Jqyit5xb8JeOAKMulhkf+vkADKnDdsW5rc3SuOzxv9t3H4kIJJyruKdld4b+fc46CD0z4XQ==" saltValue="XlbAFlrcQ4v5fvUrMJSHzA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24FBAAA5-0288-439D-A5B4-1472789CBF8E}">
      <formula1>$G$45:$G$49</formula1>
    </dataValidation>
  </dataValidations>
  <pageMargins left="0.7" right="0.7" top="0.75" bottom="0.75" header="0.3" footer="0.3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9F02-B56D-48B3-AC84-EA63BBDB6F80}">
  <sheetPr>
    <tabColor rgb="FFCCFFFF"/>
    <pageSetUpPr fitToPage="1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110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46447</v>
      </c>
      <c r="C6" s="66" t="str">
        <f>TEXT(B6,"aaa")</f>
        <v>月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46448</v>
      </c>
      <c r="C7" s="2" t="str">
        <f t="shared" ref="C7:C36" si="1">TEXT(B7,"aaa")</f>
        <v>火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46449</v>
      </c>
      <c r="C8" s="2" t="str">
        <f t="shared" si="1"/>
        <v>水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46450</v>
      </c>
      <c r="C9" s="2" t="str">
        <f t="shared" si="1"/>
        <v>木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46451</v>
      </c>
      <c r="C10" s="2" t="str">
        <f t="shared" si="1"/>
        <v>金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46452</v>
      </c>
      <c r="C11" s="2" t="str">
        <f t="shared" si="1"/>
        <v>土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46453</v>
      </c>
      <c r="C12" s="2" t="str">
        <f t="shared" si="1"/>
        <v>日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46454</v>
      </c>
      <c r="C13" s="2" t="str">
        <f t="shared" si="1"/>
        <v>月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46455</v>
      </c>
      <c r="C14" s="2" t="str">
        <f t="shared" si="1"/>
        <v>火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46456</v>
      </c>
      <c r="C15" s="2" t="str">
        <f t="shared" si="1"/>
        <v>水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46457</v>
      </c>
      <c r="C16" s="2" t="str">
        <f t="shared" si="1"/>
        <v>木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46458</v>
      </c>
      <c r="C17" s="2" t="str">
        <f t="shared" si="1"/>
        <v>金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46459</v>
      </c>
      <c r="C18" s="2" t="str">
        <f t="shared" si="1"/>
        <v>土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46460</v>
      </c>
      <c r="C19" s="2" t="str">
        <f t="shared" si="1"/>
        <v>日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46461</v>
      </c>
      <c r="C20" s="2" t="str">
        <f t="shared" si="1"/>
        <v>月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46462</v>
      </c>
      <c r="C21" s="2" t="str">
        <f t="shared" si="1"/>
        <v>火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46463</v>
      </c>
      <c r="C22" s="2" t="str">
        <f t="shared" si="1"/>
        <v>水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46464</v>
      </c>
      <c r="C23" s="2" t="str">
        <f t="shared" si="1"/>
        <v>木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46465</v>
      </c>
      <c r="C24" s="2" t="str">
        <f t="shared" si="1"/>
        <v>金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46466</v>
      </c>
      <c r="C25" s="2" t="str">
        <f t="shared" si="1"/>
        <v>土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46467</v>
      </c>
      <c r="C26" s="2" t="str">
        <f t="shared" si="1"/>
        <v>日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46468</v>
      </c>
      <c r="C27" s="2" t="str">
        <f t="shared" si="1"/>
        <v>月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46469</v>
      </c>
      <c r="C28" s="2" t="str">
        <f t="shared" si="1"/>
        <v>火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46470</v>
      </c>
      <c r="C29" s="2" t="str">
        <f t="shared" si="1"/>
        <v>水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46471</v>
      </c>
      <c r="C30" s="2" t="str">
        <f t="shared" si="1"/>
        <v>木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46472</v>
      </c>
      <c r="C31" s="2" t="str">
        <f t="shared" si="1"/>
        <v>金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46473</v>
      </c>
      <c r="C32" s="2" t="str">
        <f t="shared" si="1"/>
        <v>土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46474</v>
      </c>
      <c r="C33" s="2" t="str">
        <f t="shared" si="1"/>
        <v>日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46475</v>
      </c>
      <c r="C34" s="2" t="str">
        <f t="shared" si="1"/>
        <v>月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46476</v>
      </c>
      <c r="C35" s="2" t="str">
        <f t="shared" si="1"/>
        <v>火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46477</v>
      </c>
      <c r="C36" s="2" t="str">
        <f t="shared" si="1"/>
        <v>水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令和９年３月分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yWrFOOUPWxKQpmYXtgYZQxAiOH3lzwllGptf7+pnjtT8UdCM+DtHS+rpNwyKNeEpiC+63Fl7ctIOs2vZqQS1lg==" saltValue="Qa0JdlZkaBoSstM+F5yAcQ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4DB85844-E485-42C9-B146-B7AF9EE37203}">
      <formula1>$G$45:$G$49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EF44-C796-4B56-A8BB-B6EED6AF2B93}">
  <sheetPr>
    <tabColor rgb="FFFFFF00"/>
    <pageSetUpPr fitToPage="1"/>
  </sheetPr>
  <dimension ref="B1:L50"/>
  <sheetViews>
    <sheetView showGridLines="0" view="pageBreakPreview" zoomScale="70" zoomScaleNormal="85" zoomScaleSheetLayoutView="70" workbookViewId="0">
      <selection activeCell="B1" sqref="B1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1.08203125" style="1" customWidth="1"/>
    <col min="5" max="5" width="27.08203125" style="1" bestFit="1" customWidth="1"/>
    <col min="6" max="6" width="20.5" style="1" customWidth="1"/>
    <col min="7" max="7" width="27.5" style="1" customWidth="1"/>
    <col min="8" max="8" width="20.5" style="1" customWidth="1"/>
    <col min="9" max="9" width="48.08203125" style="1" customWidth="1"/>
    <col min="10" max="10" width="26.5" style="1" customWidth="1"/>
    <col min="11" max="11" width="17.58203125" style="1" customWidth="1"/>
    <col min="12" max="16384" width="8.58203125" style="1"/>
  </cols>
  <sheetData>
    <row r="1" spans="2:11" ht="24.5">
      <c r="B1" s="9" t="s">
        <v>99</v>
      </c>
      <c r="F1" s="9"/>
      <c r="G1" s="72" t="s">
        <v>84</v>
      </c>
      <c r="K1" s="48" t="s">
        <v>20</v>
      </c>
    </row>
    <row r="2" spans="2:11">
      <c r="B2" s="1" t="s">
        <v>1</v>
      </c>
    </row>
    <row r="3" spans="2:11" ht="16.5" thickBot="1">
      <c r="G3" s="1" t="s">
        <v>78</v>
      </c>
    </row>
    <row r="4" spans="2:11" ht="34" customHeight="1">
      <c r="B4" s="79" t="s">
        <v>0</v>
      </c>
      <c r="C4" s="80"/>
      <c r="D4" s="23" t="s">
        <v>19</v>
      </c>
      <c r="E4" s="23" t="s">
        <v>80</v>
      </c>
      <c r="F4" s="23" t="s">
        <v>81</v>
      </c>
      <c r="G4" s="23" t="s">
        <v>69</v>
      </c>
      <c r="H4" s="20" t="s">
        <v>70</v>
      </c>
      <c r="I4" s="64" t="s">
        <v>82</v>
      </c>
      <c r="J4" s="64" t="s">
        <v>71</v>
      </c>
      <c r="K4" s="49" t="s">
        <v>72</v>
      </c>
    </row>
    <row r="5" spans="2:11">
      <c r="B5" s="5" t="s">
        <v>21</v>
      </c>
      <c r="C5" s="6" t="s">
        <v>22</v>
      </c>
      <c r="D5" s="24"/>
      <c r="E5" s="25"/>
      <c r="F5" s="26"/>
      <c r="G5" s="61"/>
      <c r="H5" s="50">
        <f t="shared" ref="H5:H36" si="0">F5*$K$42</f>
        <v>0</v>
      </c>
      <c r="I5" s="51">
        <f t="shared" ref="I5:I36" si="1">ROUNDDOWN((E5-H5)/2/1.1,-1)</f>
        <v>0</v>
      </c>
      <c r="J5" s="51">
        <f t="shared" ref="J5:J36" si="2">ROUNDDOWN(500*F5,-1)</f>
        <v>0</v>
      </c>
      <c r="K5" s="52">
        <f>ROUNDDOWN(IF(I5&lt;J5,I5,J5),-1)</f>
        <v>0</v>
      </c>
    </row>
    <row r="6" spans="2:11">
      <c r="B6" s="5" t="s">
        <v>23</v>
      </c>
      <c r="C6" s="2" t="s">
        <v>24</v>
      </c>
      <c r="D6" s="27"/>
      <c r="E6" s="28"/>
      <c r="F6" s="29"/>
      <c r="G6" s="61"/>
      <c r="H6" s="50">
        <f t="shared" si="0"/>
        <v>0</v>
      </c>
      <c r="I6" s="51">
        <f t="shared" si="1"/>
        <v>0</v>
      </c>
      <c r="J6" s="53">
        <f t="shared" si="2"/>
        <v>0</v>
      </c>
      <c r="K6" s="52">
        <f t="shared" ref="K6:K36" si="3">ROUNDDOWN(IF(I6&lt;J6,I6,J6),-1)</f>
        <v>0</v>
      </c>
    </row>
    <row r="7" spans="2:11">
      <c r="B7" s="5" t="s">
        <v>25</v>
      </c>
      <c r="C7" s="2" t="s">
        <v>26</v>
      </c>
      <c r="D7" s="27"/>
      <c r="E7" s="28"/>
      <c r="F7" s="29"/>
      <c r="G7" s="61"/>
      <c r="H7" s="50">
        <f t="shared" si="0"/>
        <v>0</v>
      </c>
      <c r="I7" s="51">
        <f t="shared" si="1"/>
        <v>0</v>
      </c>
      <c r="J7" s="53">
        <f t="shared" si="2"/>
        <v>0</v>
      </c>
      <c r="K7" s="52">
        <f t="shared" si="3"/>
        <v>0</v>
      </c>
    </row>
    <row r="8" spans="2:11">
      <c r="B8" s="5" t="s">
        <v>27</v>
      </c>
      <c r="C8" s="2" t="s">
        <v>28</v>
      </c>
      <c r="D8" s="27"/>
      <c r="E8" s="28"/>
      <c r="F8" s="29"/>
      <c r="G8" s="61"/>
      <c r="H8" s="50">
        <f t="shared" si="0"/>
        <v>0</v>
      </c>
      <c r="I8" s="51">
        <f t="shared" si="1"/>
        <v>0</v>
      </c>
      <c r="J8" s="53">
        <f t="shared" si="2"/>
        <v>0</v>
      </c>
      <c r="K8" s="52">
        <f t="shared" si="3"/>
        <v>0</v>
      </c>
    </row>
    <row r="9" spans="2:11">
      <c r="B9" s="5" t="s">
        <v>29</v>
      </c>
      <c r="C9" s="2" t="s">
        <v>30</v>
      </c>
      <c r="D9" s="27"/>
      <c r="E9" s="28"/>
      <c r="F9" s="29"/>
      <c r="G9" s="61"/>
      <c r="H9" s="50">
        <f t="shared" si="0"/>
        <v>0</v>
      </c>
      <c r="I9" s="51">
        <f t="shared" si="1"/>
        <v>0</v>
      </c>
      <c r="J9" s="53">
        <f t="shared" si="2"/>
        <v>0</v>
      </c>
      <c r="K9" s="52">
        <f t="shared" si="3"/>
        <v>0</v>
      </c>
    </row>
    <row r="10" spans="2:11">
      <c r="B10" s="5" t="s">
        <v>31</v>
      </c>
      <c r="C10" s="2" t="s">
        <v>32</v>
      </c>
      <c r="D10" s="27"/>
      <c r="E10" s="28"/>
      <c r="F10" s="29"/>
      <c r="G10" s="61"/>
      <c r="H10" s="50">
        <f t="shared" si="0"/>
        <v>0</v>
      </c>
      <c r="I10" s="51">
        <f t="shared" si="1"/>
        <v>0</v>
      </c>
      <c r="J10" s="53">
        <f t="shared" si="2"/>
        <v>0</v>
      </c>
      <c r="K10" s="52">
        <f t="shared" si="3"/>
        <v>0</v>
      </c>
    </row>
    <row r="11" spans="2:11">
      <c r="B11" s="5" t="s">
        <v>33</v>
      </c>
      <c r="C11" s="2" t="s">
        <v>34</v>
      </c>
      <c r="D11" s="27" t="s">
        <v>76</v>
      </c>
      <c r="E11" s="28">
        <v>4400</v>
      </c>
      <c r="F11" s="29">
        <v>4</v>
      </c>
      <c r="G11" s="63">
        <f>E11/F11</f>
        <v>1100</v>
      </c>
      <c r="H11" s="50">
        <f>F11*$K$42</f>
        <v>2080</v>
      </c>
      <c r="I11" s="51">
        <f t="shared" si="1"/>
        <v>1050</v>
      </c>
      <c r="J11" s="53">
        <f t="shared" si="2"/>
        <v>2000</v>
      </c>
      <c r="K11" s="52">
        <f t="shared" si="3"/>
        <v>1050</v>
      </c>
    </row>
    <row r="12" spans="2:11">
      <c r="B12" s="5" t="s">
        <v>35</v>
      </c>
      <c r="C12" s="2" t="s">
        <v>36</v>
      </c>
      <c r="D12" s="27"/>
      <c r="E12" s="28"/>
      <c r="F12" s="29"/>
      <c r="G12" s="61"/>
      <c r="H12" s="50">
        <f t="shared" si="0"/>
        <v>0</v>
      </c>
      <c r="I12" s="51">
        <f t="shared" si="1"/>
        <v>0</v>
      </c>
      <c r="J12" s="53">
        <f t="shared" si="2"/>
        <v>0</v>
      </c>
      <c r="K12" s="52">
        <f t="shared" si="3"/>
        <v>0</v>
      </c>
    </row>
    <row r="13" spans="2:11">
      <c r="B13" s="5" t="s">
        <v>37</v>
      </c>
      <c r="C13" s="2" t="s">
        <v>24</v>
      </c>
      <c r="D13" s="27"/>
      <c r="E13" s="28"/>
      <c r="F13" s="29"/>
      <c r="G13" s="61"/>
      <c r="H13" s="50">
        <f t="shared" si="0"/>
        <v>0</v>
      </c>
      <c r="I13" s="51">
        <f t="shared" si="1"/>
        <v>0</v>
      </c>
      <c r="J13" s="53">
        <f t="shared" si="2"/>
        <v>0</v>
      </c>
      <c r="K13" s="52">
        <f t="shared" si="3"/>
        <v>0</v>
      </c>
    </row>
    <row r="14" spans="2:11">
      <c r="B14" s="5" t="s">
        <v>38</v>
      </c>
      <c r="C14" s="2" t="s">
        <v>39</v>
      </c>
      <c r="D14" s="27"/>
      <c r="E14" s="28"/>
      <c r="F14" s="29"/>
      <c r="G14" s="61"/>
      <c r="H14" s="50">
        <f t="shared" si="0"/>
        <v>0</v>
      </c>
      <c r="I14" s="51">
        <f t="shared" si="1"/>
        <v>0</v>
      </c>
      <c r="J14" s="53">
        <f t="shared" si="2"/>
        <v>0</v>
      </c>
      <c r="K14" s="52">
        <f t="shared" si="3"/>
        <v>0</v>
      </c>
    </row>
    <row r="15" spans="2:11">
      <c r="B15" s="5" t="s">
        <v>40</v>
      </c>
      <c r="C15" s="2" t="s">
        <v>41</v>
      </c>
      <c r="D15" s="27"/>
      <c r="E15" s="28"/>
      <c r="F15" s="29"/>
      <c r="G15" s="61"/>
      <c r="H15" s="50">
        <f t="shared" si="0"/>
        <v>0</v>
      </c>
      <c r="I15" s="51">
        <f t="shared" si="1"/>
        <v>0</v>
      </c>
      <c r="J15" s="53">
        <f t="shared" si="2"/>
        <v>0</v>
      </c>
      <c r="K15" s="52">
        <f t="shared" si="3"/>
        <v>0</v>
      </c>
    </row>
    <row r="16" spans="2:11">
      <c r="B16" s="5" t="s">
        <v>42</v>
      </c>
      <c r="C16" s="2" t="s">
        <v>43</v>
      </c>
      <c r="D16" s="27"/>
      <c r="E16" s="28"/>
      <c r="F16" s="29"/>
      <c r="G16" s="61"/>
      <c r="H16" s="50">
        <f t="shared" si="0"/>
        <v>0</v>
      </c>
      <c r="I16" s="51">
        <f t="shared" si="1"/>
        <v>0</v>
      </c>
      <c r="J16" s="53">
        <f t="shared" si="2"/>
        <v>0</v>
      </c>
      <c r="K16" s="52">
        <f t="shared" si="3"/>
        <v>0</v>
      </c>
    </row>
    <row r="17" spans="2:11">
      <c r="B17" s="5" t="s">
        <v>44</v>
      </c>
      <c r="C17" s="2" t="s">
        <v>32</v>
      </c>
      <c r="D17" s="27"/>
      <c r="E17" s="28"/>
      <c r="F17" s="29"/>
      <c r="G17" s="61"/>
      <c r="H17" s="50">
        <f t="shared" si="0"/>
        <v>0</v>
      </c>
      <c r="I17" s="51">
        <f t="shared" si="1"/>
        <v>0</v>
      </c>
      <c r="J17" s="53">
        <f t="shared" si="2"/>
        <v>0</v>
      </c>
      <c r="K17" s="52">
        <f t="shared" si="3"/>
        <v>0</v>
      </c>
    </row>
    <row r="18" spans="2:11">
      <c r="B18" s="5" t="s">
        <v>45</v>
      </c>
      <c r="C18" s="2" t="s">
        <v>46</v>
      </c>
      <c r="D18" s="27"/>
      <c r="E18" s="28"/>
      <c r="F18" s="29"/>
      <c r="G18" s="61"/>
      <c r="H18" s="50">
        <f t="shared" si="0"/>
        <v>0</v>
      </c>
      <c r="I18" s="51">
        <f t="shared" si="1"/>
        <v>0</v>
      </c>
      <c r="J18" s="53">
        <f t="shared" si="2"/>
        <v>0</v>
      </c>
      <c r="K18" s="52">
        <f t="shared" si="3"/>
        <v>0</v>
      </c>
    </row>
    <row r="19" spans="2:11">
      <c r="B19" s="5" t="s">
        <v>47</v>
      </c>
      <c r="C19" s="2" t="s">
        <v>36</v>
      </c>
      <c r="D19" s="27"/>
      <c r="E19" s="28"/>
      <c r="F19" s="29"/>
      <c r="G19" s="61"/>
      <c r="H19" s="50">
        <f t="shared" si="0"/>
        <v>0</v>
      </c>
      <c r="I19" s="51">
        <f t="shared" si="1"/>
        <v>0</v>
      </c>
      <c r="J19" s="53">
        <f t="shared" si="2"/>
        <v>0</v>
      </c>
      <c r="K19" s="52">
        <f t="shared" si="3"/>
        <v>0</v>
      </c>
    </row>
    <row r="20" spans="2:11">
      <c r="B20" s="5" t="s">
        <v>48</v>
      </c>
      <c r="C20" s="2" t="s">
        <v>24</v>
      </c>
      <c r="D20" s="27"/>
      <c r="E20" s="28"/>
      <c r="F20" s="29"/>
      <c r="G20" s="61"/>
      <c r="H20" s="50">
        <f t="shared" si="0"/>
        <v>0</v>
      </c>
      <c r="I20" s="51">
        <f t="shared" si="1"/>
        <v>0</v>
      </c>
      <c r="J20" s="53">
        <f t="shared" si="2"/>
        <v>0</v>
      </c>
      <c r="K20" s="52">
        <f t="shared" si="3"/>
        <v>0</v>
      </c>
    </row>
    <row r="21" spans="2:11">
      <c r="B21" s="5" t="s">
        <v>49</v>
      </c>
      <c r="C21" s="2" t="s">
        <v>39</v>
      </c>
      <c r="D21" s="27" t="s">
        <v>75</v>
      </c>
      <c r="E21" s="28">
        <v>6600</v>
      </c>
      <c r="F21" s="29">
        <v>4</v>
      </c>
      <c r="G21" s="63">
        <f>E21/F21</f>
        <v>1650</v>
      </c>
      <c r="H21" s="50">
        <f t="shared" si="0"/>
        <v>2080</v>
      </c>
      <c r="I21" s="51">
        <f t="shared" si="1"/>
        <v>2050</v>
      </c>
      <c r="J21" s="53">
        <f t="shared" si="2"/>
        <v>2000</v>
      </c>
      <c r="K21" s="52">
        <f t="shared" si="3"/>
        <v>2000</v>
      </c>
    </row>
    <row r="22" spans="2:11">
      <c r="B22" s="5" t="s">
        <v>50</v>
      </c>
      <c r="C22" s="2" t="s">
        <v>41</v>
      </c>
      <c r="D22" s="27"/>
      <c r="E22" s="28"/>
      <c r="F22" s="29"/>
      <c r="G22" s="61"/>
      <c r="H22" s="50">
        <f t="shared" si="0"/>
        <v>0</v>
      </c>
      <c r="I22" s="51">
        <f t="shared" si="1"/>
        <v>0</v>
      </c>
      <c r="J22" s="53">
        <f t="shared" si="2"/>
        <v>0</v>
      </c>
      <c r="K22" s="52">
        <f t="shared" si="3"/>
        <v>0</v>
      </c>
    </row>
    <row r="23" spans="2:11">
      <c r="B23" s="5" t="s">
        <v>51</v>
      </c>
      <c r="C23" s="2" t="s">
        <v>43</v>
      </c>
      <c r="D23" s="27"/>
      <c r="E23" s="28"/>
      <c r="F23" s="29"/>
      <c r="G23" s="61"/>
      <c r="H23" s="50">
        <f t="shared" si="0"/>
        <v>0</v>
      </c>
      <c r="I23" s="51">
        <f t="shared" si="1"/>
        <v>0</v>
      </c>
      <c r="J23" s="53">
        <f t="shared" si="2"/>
        <v>0</v>
      </c>
      <c r="K23" s="52">
        <f t="shared" si="3"/>
        <v>0</v>
      </c>
    </row>
    <row r="24" spans="2:11">
      <c r="B24" s="5" t="s">
        <v>52</v>
      </c>
      <c r="C24" s="2" t="s">
        <v>32</v>
      </c>
      <c r="D24" s="27"/>
      <c r="E24" s="28"/>
      <c r="F24" s="29"/>
      <c r="G24" s="61"/>
      <c r="H24" s="50">
        <f t="shared" si="0"/>
        <v>0</v>
      </c>
      <c r="I24" s="51">
        <f t="shared" si="1"/>
        <v>0</v>
      </c>
      <c r="J24" s="53">
        <f t="shared" si="2"/>
        <v>0</v>
      </c>
      <c r="K24" s="52">
        <f t="shared" si="3"/>
        <v>0</v>
      </c>
    </row>
    <row r="25" spans="2:11">
      <c r="B25" s="5" t="s">
        <v>53</v>
      </c>
      <c r="C25" s="2" t="s">
        <v>46</v>
      </c>
      <c r="D25" s="27"/>
      <c r="E25" s="28"/>
      <c r="F25" s="29"/>
      <c r="G25" s="61"/>
      <c r="H25" s="50">
        <f t="shared" si="0"/>
        <v>0</v>
      </c>
      <c r="I25" s="51">
        <f t="shared" si="1"/>
        <v>0</v>
      </c>
      <c r="J25" s="53">
        <f t="shared" si="2"/>
        <v>0</v>
      </c>
      <c r="K25" s="52">
        <f t="shared" si="3"/>
        <v>0</v>
      </c>
    </row>
    <row r="26" spans="2:11">
      <c r="B26" s="5" t="s">
        <v>54</v>
      </c>
      <c r="C26" s="2" t="s">
        <v>36</v>
      </c>
      <c r="D26" s="27"/>
      <c r="E26" s="28"/>
      <c r="F26" s="29"/>
      <c r="G26" s="61"/>
      <c r="H26" s="50">
        <f t="shared" si="0"/>
        <v>0</v>
      </c>
      <c r="I26" s="51">
        <f t="shared" si="1"/>
        <v>0</v>
      </c>
      <c r="J26" s="53">
        <f t="shared" si="2"/>
        <v>0</v>
      </c>
      <c r="K26" s="52">
        <f t="shared" si="3"/>
        <v>0</v>
      </c>
    </row>
    <row r="27" spans="2:11">
      <c r="B27" s="5" t="s">
        <v>55</v>
      </c>
      <c r="C27" s="2" t="s">
        <v>24</v>
      </c>
      <c r="D27" s="27"/>
      <c r="E27" s="28"/>
      <c r="F27" s="29"/>
      <c r="G27" s="61"/>
      <c r="H27" s="50">
        <f t="shared" si="0"/>
        <v>0</v>
      </c>
      <c r="I27" s="51">
        <f t="shared" si="1"/>
        <v>0</v>
      </c>
      <c r="J27" s="53">
        <f t="shared" si="2"/>
        <v>0</v>
      </c>
      <c r="K27" s="52">
        <f t="shared" si="3"/>
        <v>0</v>
      </c>
    </row>
    <row r="28" spans="2:11">
      <c r="B28" s="5" t="s">
        <v>56</v>
      </c>
      <c r="C28" s="2" t="s">
        <v>39</v>
      </c>
      <c r="D28" s="27"/>
      <c r="E28" s="28"/>
      <c r="F28" s="29"/>
      <c r="G28" s="61"/>
      <c r="H28" s="50">
        <f t="shared" si="0"/>
        <v>0</v>
      </c>
      <c r="I28" s="51">
        <f t="shared" si="1"/>
        <v>0</v>
      </c>
      <c r="J28" s="53">
        <f t="shared" si="2"/>
        <v>0</v>
      </c>
      <c r="K28" s="52">
        <f t="shared" si="3"/>
        <v>0</v>
      </c>
    </row>
    <row r="29" spans="2:11">
      <c r="B29" s="5" t="s">
        <v>57</v>
      </c>
      <c r="C29" s="2" t="s">
        <v>41</v>
      </c>
      <c r="D29" s="27"/>
      <c r="E29" s="28"/>
      <c r="F29" s="29"/>
      <c r="G29" s="61"/>
      <c r="H29" s="50">
        <f t="shared" si="0"/>
        <v>0</v>
      </c>
      <c r="I29" s="51">
        <f t="shared" si="1"/>
        <v>0</v>
      </c>
      <c r="J29" s="53">
        <f t="shared" si="2"/>
        <v>0</v>
      </c>
      <c r="K29" s="52">
        <f t="shared" si="3"/>
        <v>0</v>
      </c>
    </row>
    <row r="30" spans="2:11">
      <c r="B30" s="5" t="s">
        <v>58</v>
      </c>
      <c r="C30" s="2" t="s">
        <v>43</v>
      </c>
      <c r="D30" s="27"/>
      <c r="E30" s="28"/>
      <c r="F30" s="29"/>
      <c r="G30" s="61"/>
      <c r="H30" s="50">
        <f t="shared" si="0"/>
        <v>0</v>
      </c>
      <c r="I30" s="51">
        <f t="shared" si="1"/>
        <v>0</v>
      </c>
      <c r="J30" s="53">
        <f t="shared" si="2"/>
        <v>0</v>
      </c>
      <c r="K30" s="52">
        <f t="shared" si="3"/>
        <v>0</v>
      </c>
    </row>
    <row r="31" spans="2:11">
      <c r="B31" s="5" t="s">
        <v>59</v>
      </c>
      <c r="C31" s="2" t="s">
        <v>32</v>
      </c>
      <c r="D31" s="27"/>
      <c r="E31" s="28"/>
      <c r="F31" s="29"/>
      <c r="G31" s="61"/>
      <c r="H31" s="50">
        <f t="shared" si="0"/>
        <v>0</v>
      </c>
      <c r="I31" s="51">
        <f t="shared" si="1"/>
        <v>0</v>
      </c>
      <c r="J31" s="53">
        <f t="shared" si="2"/>
        <v>0</v>
      </c>
      <c r="K31" s="52">
        <f t="shared" si="3"/>
        <v>0</v>
      </c>
    </row>
    <row r="32" spans="2:11">
      <c r="B32" s="5" t="s">
        <v>60</v>
      </c>
      <c r="C32" s="2" t="s">
        <v>46</v>
      </c>
      <c r="D32" s="27"/>
      <c r="E32" s="28"/>
      <c r="F32" s="29"/>
      <c r="G32" s="61"/>
      <c r="H32" s="50">
        <f t="shared" si="0"/>
        <v>0</v>
      </c>
      <c r="I32" s="51">
        <f t="shared" si="1"/>
        <v>0</v>
      </c>
      <c r="J32" s="53">
        <f t="shared" si="2"/>
        <v>0</v>
      </c>
      <c r="K32" s="52">
        <f t="shared" si="3"/>
        <v>0</v>
      </c>
    </row>
    <row r="33" spans="2:12">
      <c r="B33" s="5" t="s">
        <v>61</v>
      </c>
      <c r="C33" s="2" t="s">
        <v>22</v>
      </c>
      <c r="D33" s="27"/>
      <c r="E33" s="28"/>
      <c r="F33" s="29"/>
      <c r="G33" s="61"/>
      <c r="H33" s="50">
        <f t="shared" si="0"/>
        <v>0</v>
      </c>
      <c r="I33" s="51">
        <f t="shared" si="1"/>
        <v>0</v>
      </c>
      <c r="J33" s="53">
        <f t="shared" si="2"/>
        <v>0</v>
      </c>
      <c r="K33" s="52">
        <f t="shared" si="3"/>
        <v>0</v>
      </c>
    </row>
    <row r="34" spans="2:12">
      <c r="B34" s="5" t="s">
        <v>62</v>
      </c>
      <c r="C34" s="2" t="s">
        <v>24</v>
      </c>
      <c r="D34" s="27"/>
      <c r="E34" s="28"/>
      <c r="F34" s="29"/>
      <c r="G34" s="61"/>
      <c r="H34" s="50">
        <f t="shared" si="0"/>
        <v>0</v>
      </c>
      <c r="I34" s="51">
        <f t="shared" si="1"/>
        <v>0</v>
      </c>
      <c r="J34" s="53">
        <f t="shared" si="2"/>
        <v>0</v>
      </c>
      <c r="K34" s="52">
        <f t="shared" si="3"/>
        <v>0</v>
      </c>
    </row>
    <row r="35" spans="2:12">
      <c r="B35" s="5" t="s">
        <v>63</v>
      </c>
      <c r="C35" s="2" t="s">
        <v>26</v>
      </c>
      <c r="D35" s="27"/>
      <c r="E35" s="28"/>
      <c r="F35" s="29"/>
      <c r="G35" s="61"/>
      <c r="H35" s="50">
        <f t="shared" si="0"/>
        <v>0</v>
      </c>
      <c r="I35" s="51">
        <f t="shared" si="1"/>
        <v>0</v>
      </c>
      <c r="J35" s="53">
        <f t="shared" si="2"/>
        <v>0</v>
      </c>
      <c r="K35" s="52">
        <f t="shared" si="3"/>
        <v>0</v>
      </c>
    </row>
    <row r="36" spans="2:12" ht="16.5" thickBot="1">
      <c r="B36" s="3"/>
      <c r="C36" s="4"/>
      <c r="D36" s="30"/>
      <c r="E36" s="31"/>
      <c r="F36" s="32"/>
      <c r="G36" s="62"/>
      <c r="H36" s="54">
        <f t="shared" si="0"/>
        <v>0</v>
      </c>
      <c r="I36" s="55">
        <f t="shared" si="1"/>
        <v>0</v>
      </c>
      <c r="J36" s="56">
        <f t="shared" si="2"/>
        <v>0</v>
      </c>
      <c r="K36" s="57">
        <f t="shared" si="3"/>
        <v>0</v>
      </c>
    </row>
    <row r="37" spans="2:12" ht="16.5" thickBot="1"/>
    <row r="38" spans="2:12" ht="32.15" customHeight="1">
      <c r="E38" s="8" t="s">
        <v>64</v>
      </c>
      <c r="F38" s="7" t="s">
        <v>16</v>
      </c>
      <c r="J38" s="1" t="str">
        <f>B1</f>
        <v>令和8年●月分</v>
      </c>
      <c r="K38" s="22" t="s">
        <v>17</v>
      </c>
    </row>
    <row r="39" spans="2:12" ht="32.15" customHeight="1" thickBot="1">
      <c r="E39" s="43">
        <f>SUM(E5:E36)</f>
        <v>11000</v>
      </c>
      <c r="F39" s="44">
        <f>SUM(F5:F36)</f>
        <v>8</v>
      </c>
      <c r="G39" s="58"/>
      <c r="H39" s="58"/>
      <c r="J39" s="21"/>
      <c r="K39" s="45">
        <f>SUMIF(K5:K36,"&gt;0")</f>
        <v>3050</v>
      </c>
    </row>
    <row r="40" spans="2:12">
      <c r="B40" s="59" t="s">
        <v>65</v>
      </c>
      <c r="I40" s="1" t="s">
        <v>3</v>
      </c>
    </row>
    <row r="41" spans="2:12">
      <c r="B41" s="1" t="s">
        <v>73</v>
      </c>
      <c r="I41" s="35" t="s">
        <v>79</v>
      </c>
      <c r="J41" s="34"/>
      <c r="K41" s="46">
        <v>160</v>
      </c>
      <c r="L41" s="1" t="s">
        <v>13</v>
      </c>
    </row>
    <row r="42" spans="2:12">
      <c r="B42" s="1" t="s">
        <v>66</v>
      </c>
      <c r="I42" s="35" t="s">
        <v>83</v>
      </c>
      <c r="J42" s="34"/>
      <c r="K42" s="47">
        <f>26/8*K41</f>
        <v>520</v>
      </c>
      <c r="L42" s="1" t="s">
        <v>14</v>
      </c>
    </row>
    <row r="43" spans="2:12">
      <c r="B43" s="1" t="s">
        <v>67</v>
      </c>
      <c r="I43" s="1" t="s">
        <v>68</v>
      </c>
      <c r="J43" s="33"/>
      <c r="K43" s="33"/>
    </row>
    <row r="44" spans="2:12">
      <c r="I44" s="33"/>
      <c r="J44" s="33"/>
      <c r="K44" s="33"/>
    </row>
    <row r="45" spans="2:12">
      <c r="I45" s="33"/>
      <c r="J45" s="33"/>
      <c r="K45" s="33"/>
    </row>
    <row r="46" spans="2:12">
      <c r="I46" s="33"/>
      <c r="J46" s="33"/>
      <c r="K46" s="33"/>
    </row>
    <row r="47" spans="2:12">
      <c r="I47" s="35" t="s">
        <v>76</v>
      </c>
      <c r="J47" s="34"/>
      <c r="K47" s="60">
        <f>SUMIF($D$5:$D$36,I47,$F$5:$F$36)</f>
        <v>4</v>
      </c>
    </row>
    <row r="48" spans="2:12">
      <c r="I48" s="35" t="s">
        <v>5</v>
      </c>
      <c r="J48" s="34"/>
      <c r="K48" s="60">
        <f t="shared" ref="K48:K50" si="4">SUMIF($D$5:$D$36,I48,$F$5:$F$36)</f>
        <v>0</v>
      </c>
    </row>
    <row r="49" spans="9:11">
      <c r="I49" s="35" t="s">
        <v>6</v>
      </c>
      <c r="J49" s="34"/>
      <c r="K49" s="60">
        <f t="shared" si="4"/>
        <v>0</v>
      </c>
    </row>
    <row r="50" spans="9:11">
      <c r="I50" s="35" t="s">
        <v>75</v>
      </c>
      <c r="J50" s="34"/>
      <c r="K50" s="60">
        <f t="shared" si="4"/>
        <v>4</v>
      </c>
    </row>
  </sheetData>
  <sheetProtection algorithmName="SHA-512" hashValue="Whzoc3aoSu70/iCcGx9WInj6AOl/xZ+BuqvK59rEJUt1EJcQRhsAuMJQWoedNb0QWe1KzYP0Fo3zHAwY+l30AA==" saltValue="yn2OeF7NjDUaXy0PJJpPxQ==" spinCount="100000" sheet="1" objects="1" scenarios="1"/>
  <mergeCells count="1">
    <mergeCell ref="B4:C4"/>
  </mergeCells>
  <phoneticPr fontId="2"/>
  <dataValidations disablePrompts="1" count="1">
    <dataValidation type="list" allowBlank="1" showInputMessage="1" showErrorMessage="1" sqref="D5:D36" xr:uid="{358D41FC-5A1D-48DE-B6A8-231241AFBA01}">
      <formula1>$I$47:$I$50</formula1>
    </dataValidation>
  </dataValidations>
  <pageMargins left="0.7" right="0.7" top="0.75" bottom="0.75" header="0.3" footer="0.3"/>
  <pageSetup paperSize="9" scale="5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51ED-5325-4C9B-B868-F23A53356262}">
  <sheetPr>
    <tabColor rgb="FFCCFFFF"/>
  </sheetPr>
  <dimension ref="B2:L49"/>
  <sheetViews>
    <sheetView showGridLines="0" tabSelected="1" view="pageBreakPreview" zoomScale="80" zoomScaleNormal="70" zoomScaleSheetLayoutView="80" workbookViewId="0"/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98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46113</v>
      </c>
      <c r="C6" s="66" t="str">
        <f>TEXT(B6,"aaa")</f>
        <v>水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46114</v>
      </c>
      <c r="C7" s="2" t="str">
        <f t="shared" ref="C7:C35" si="1">TEXT(B7,"aaa")</f>
        <v>木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46115</v>
      </c>
      <c r="C8" s="2" t="str">
        <f t="shared" si="1"/>
        <v>金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46116</v>
      </c>
      <c r="C9" s="2" t="str">
        <f t="shared" si="1"/>
        <v>土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46117</v>
      </c>
      <c r="C10" s="2" t="str">
        <f t="shared" si="1"/>
        <v>日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46118</v>
      </c>
      <c r="C11" s="2" t="str">
        <f t="shared" si="1"/>
        <v>月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46119</v>
      </c>
      <c r="C12" s="2" t="str">
        <f t="shared" si="1"/>
        <v>火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46120</v>
      </c>
      <c r="C13" s="2" t="str">
        <f t="shared" si="1"/>
        <v>水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46121</v>
      </c>
      <c r="C14" s="2" t="str">
        <f t="shared" si="1"/>
        <v>木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46122</v>
      </c>
      <c r="C15" s="2" t="str">
        <f t="shared" si="1"/>
        <v>金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46123</v>
      </c>
      <c r="C16" s="2" t="str">
        <f t="shared" si="1"/>
        <v>土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46124</v>
      </c>
      <c r="C17" s="2" t="str">
        <f t="shared" si="1"/>
        <v>日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46125</v>
      </c>
      <c r="C18" s="2" t="str">
        <f t="shared" si="1"/>
        <v>月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46126</v>
      </c>
      <c r="C19" s="2" t="str">
        <f t="shared" si="1"/>
        <v>火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46127</v>
      </c>
      <c r="C20" s="2" t="str">
        <f t="shared" si="1"/>
        <v>水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46128</v>
      </c>
      <c r="C21" s="2" t="str">
        <f t="shared" si="1"/>
        <v>木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46129</v>
      </c>
      <c r="C22" s="2" t="str">
        <f t="shared" si="1"/>
        <v>金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46130</v>
      </c>
      <c r="C23" s="2" t="str">
        <f t="shared" si="1"/>
        <v>土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46131</v>
      </c>
      <c r="C24" s="2" t="str">
        <f t="shared" si="1"/>
        <v>日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46132</v>
      </c>
      <c r="C25" s="2" t="str">
        <f t="shared" si="1"/>
        <v>月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46133</v>
      </c>
      <c r="C26" s="2" t="str">
        <f t="shared" si="1"/>
        <v>火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46134</v>
      </c>
      <c r="C27" s="2" t="str">
        <f t="shared" si="1"/>
        <v>水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46135</v>
      </c>
      <c r="C28" s="2" t="str">
        <f t="shared" si="1"/>
        <v>木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46136</v>
      </c>
      <c r="C29" s="2" t="str">
        <f t="shared" si="1"/>
        <v>金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46137</v>
      </c>
      <c r="C30" s="2" t="str">
        <f t="shared" si="1"/>
        <v>土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46138</v>
      </c>
      <c r="C31" s="2" t="str">
        <f t="shared" si="1"/>
        <v>日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46139</v>
      </c>
      <c r="C32" s="2" t="str">
        <f t="shared" si="1"/>
        <v>月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46140</v>
      </c>
      <c r="C33" s="2" t="str">
        <f t="shared" si="1"/>
        <v>火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46141</v>
      </c>
      <c r="C34" s="2" t="str">
        <f t="shared" si="1"/>
        <v>水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46142</v>
      </c>
      <c r="C35" s="2" t="str">
        <f t="shared" si="1"/>
        <v>木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5"/>
      <c r="C36" s="2"/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令和８年４月分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8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ref="K49" si="7">SUMIF($D$6:$D$37,G49,$F$6:$F$37)</f>
        <v>0</v>
      </c>
    </row>
  </sheetData>
  <sheetProtection algorithmName="SHA-512" hashValue="rLM59ZiKqO3UlzStB8le6hiA+ypj+jzxjmllCJ4VgzsfL6DyfK0RSLsp8gINmgRpkLllU23U25RHo1Ay0dbyUw==" saltValue="qd19LnXUwl+9Tbx3gggqmQ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F5C418AB-2C02-42C2-A4C5-8564E31FA656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60CA-A604-4594-BEC6-6D7ECFB575C0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100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46143</v>
      </c>
      <c r="C6" s="66" t="str">
        <f>TEXT(B6,"aaa")</f>
        <v>金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46144</v>
      </c>
      <c r="C7" s="2" t="str">
        <f t="shared" ref="C7:C36" si="1">TEXT(B7,"aaa")</f>
        <v>土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46145</v>
      </c>
      <c r="C8" s="2" t="str">
        <f t="shared" si="1"/>
        <v>日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46146</v>
      </c>
      <c r="C9" s="2" t="str">
        <f t="shared" si="1"/>
        <v>月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46147</v>
      </c>
      <c r="C10" s="2" t="str">
        <f t="shared" si="1"/>
        <v>火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46148</v>
      </c>
      <c r="C11" s="2" t="str">
        <f t="shared" si="1"/>
        <v>水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46149</v>
      </c>
      <c r="C12" s="2" t="str">
        <f t="shared" si="1"/>
        <v>木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46150</v>
      </c>
      <c r="C13" s="2" t="str">
        <f t="shared" si="1"/>
        <v>金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46151</v>
      </c>
      <c r="C14" s="2" t="str">
        <f t="shared" si="1"/>
        <v>土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46152</v>
      </c>
      <c r="C15" s="2" t="str">
        <f t="shared" si="1"/>
        <v>日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46153</v>
      </c>
      <c r="C16" s="2" t="str">
        <f t="shared" si="1"/>
        <v>月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46154</v>
      </c>
      <c r="C17" s="2" t="str">
        <f t="shared" si="1"/>
        <v>火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46155</v>
      </c>
      <c r="C18" s="2" t="str">
        <f t="shared" si="1"/>
        <v>水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46156</v>
      </c>
      <c r="C19" s="2" t="str">
        <f t="shared" si="1"/>
        <v>木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46157</v>
      </c>
      <c r="C20" s="2" t="str">
        <f t="shared" si="1"/>
        <v>金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46158</v>
      </c>
      <c r="C21" s="2" t="str">
        <f t="shared" si="1"/>
        <v>土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46159</v>
      </c>
      <c r="C22" s="2" t="str">
        <f t="shared" si="1"/>
        <v>日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46160</v>
      </c>
      <c r="C23" s="2" t="str">
        <f t="shared" si="1"/>
        <v>月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46161</v>
      </c>
      <c r="C24" s="2" t="str">
        <f t="shared" si="1"/>
        <v>火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46162</v>
      </c>
      <c r="C25" s="2" t="str">
        <f t="shared" si="1"/>
        <v>水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46163</v>
      </c>
      <c r="C26" s="2" t="str">
        <f t="shared" si="1"/>
        <v>木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46164</v>
      </c>
      <c r="C27" s="2" t="str">
        <f t="shared" si="1"/>
        <v>金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46165</v>
      </c>
      <c r="C28" s="2" t="str">
        <f t="shared" si="1"/>
        <v>土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46166</v>
      </c>
      <c r="C29" s="2" t="str">
        <f t="shared" si="1"/>
        <v>日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46167</v>
      </c>
      <c r="C30" s="2" t="str">
        <f t="shared" si="1"/>
        <v>月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46168</v>
      </c>
      <c r="C31" s="2" t="str">
        <f t="shared" si="1"/>
        <v>火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46169</v>
      </c>
      <c r="C32" s="2" t="str">
        <f t="shared" si="1"/>
        <v>水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46170</v>
      </c>
      <c r="C33" s="2" t="str">
        <f t="shared" si="1"/>
        <v>木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46171</v>
      </c>
      <c r="C34" s="2" t="str">
        <f t="shared" si="1"/>
        <v>金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46172</v>
      </c>
      <c r="C35" s="2" t="str">
        <f t="shared" si="1"/>
        <v>土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46173</v>
      </c>
      <c r="C36" s="2" t="str">
        <f t="shared" si="1"/>
        <v>日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令和８年５月分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4Vd+ehQzNohxqjjZ5Mq8PZUxS7TmMucEARtd4Nzf/zZZ3htR/0xWaFDaNWK1JSgWMeSbBkTWz0ZUKMQx89UtBg==" saltValue="h+jFLlhe/3vsPyB+v7XF3w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0C0CB0FA-B36E-4219-93C9-C4CE1497729C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987B-0E30-430A-99ED-0CB13D1B9D8F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101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46174</v>
      </c>
      <c r="C6" s="66" t="str">
        <f>TEXT(B6,"aaa")</f>
        <v>月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46175</v>
      </c>
      <c r="C7" s="2" t="str">
        <f t="shared" ref="C7:C35" si="1">TEXT(B7,"aaa")</f>
        <v>火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46176</v>
      </c>
      <c r="C8" s="2" t="str">
        <f t="shared" si="1"/>
        <v>水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46177</v>
      </c>
      <c r="C9" s="2" t="str">
        <f t="shared" si="1"/>
        <v>木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46178</v>
      </c>
      <c r="C10" s="2" t="str">
        <f t="shared" si="1"/>
        <v>金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46179</v>
      </c>
      <c r="C11" s="2" t="str">
        <f t="shared" si="1"/>
        <v>土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46180</v>
      </c>
      <c r="C12" s="2" t="str">
        <f t="shared" si="1"/>
        <v>日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46181</v>
      </c>
      <c r="C13" s="2" t="str">
        <f t="shared" si="1"/>
        <v>月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46182</v>
      </c>
      <c r="C14" s="2" t="str">
        <f t="shared" si="1"/>
        <v>火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46183</v>
      </c>
      <c r="C15" s="2" t="str">
        <f t="shared" si="1"/>
        <v>水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46184</v>
      </c>
      <c r="C16" s="2" t="str">
        <f t="shared" si="1"/>
        <v>木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46185</v>
      </c>
      <c r="C17" s="2" t="str">
        <f t="shared" si="1"/>
        <v>金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46186</v>
      </c>
      <c r="C18" s="2" t="str">
        <f t="shared" si="1"/>
        <v>土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46187</v>
      </c>
      <c r="C19" s="2" t="str">
        <f t="shared" si="1"/>
        <v>日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46188</v>
      </c>
      <c r="C20" s="2" t="str">
        <f t="shared" si="1"/>
        <v>月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46189</v>
      </c>
      <c r="C21" s="2" t="str">
        <f t="shared" si="1"/>
        <v>火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46190</v>
      </c>
      <c r="C22" s="2" t="str">
        <f t="shared" si="1"/>
        <v>水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46191</v>
      </c>
      <c r="C23" s="2" t="str">
        <f t="shared" si="1"/>
        <v>木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46192</v>
      </c>
      <c r="C24" s="2" t="str">
        <f t="shared" si="1"/>
        <v>金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46193</v>
      </c>
      <c r="C25" s="2" t="str">
        <f t="shared" si="1"/>
        <v>土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46194</v>
      </c>
      <c r="C26" s="2" t="str">
        <f t="shared" si="1"/>
        <v>日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46195</v>
      </c>
      <c r="C27" s="2" t="str">
        <f t="shared" si="1"/>
        <v>月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46196</v>
      </c>
      <c r="C28" s="2" t="str">
        <f t="shared" si="1"/>
        <v>火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46197</v>
      </c>
      <c r="C29" s="2" t="str">
        <f t="shared" si="1"/>
        <v>水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46198</v>
      </c>
      <c r="C30" s="2" t="str">
        <f t="shared" si="1"/>
        <v>木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46199</v>
      </c>
      <c r="C31" s="2" t="str">
        <f t="shared" si="1"/>
        <v>金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46200</v>
      </c>
      <c r="C32" s="2" t="str">
        <f t="shared" si="1"/>
        <v>土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46201</v>
      </c>
      <c r="C33" s="2" t="str">
        <f t="shared" si="1"/>
        <v>日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46202</v>
      </c>
      <c r="C34" s="2" t="str">
        <f t="shared" si="1"/>
        <v>月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46203</v>
      </c>
      <c r="C35" s="2" t="str">
        <f t="shared" si="1"/>
        <v>火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5"/>
      <c r="C36" s="2"/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令和８年６月分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ZH6mhEWRsH7e8FxpwyN2LAv0rvv+XkkeW8R3yNFSSpYQvrpFBEyKqDbdg/8KBoEthYKpe3VJ7YkZnaviUHFlpw==" saltValue="AMqh8PRTaSbWB1mVrN0n7Q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A0A58CFD-E0D7-4417-BF6E-B44F61055451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9D3C-450E-4A78-A96F-FEB0E8EB9A8E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102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46204</v>
      </c>
      <c r="C6" s="66" t="str">
        <f>TEXT(B6,"aaa")</f>
        <v>水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46205</v>
      </c>
      <c r="C7" s="2" t="str">
        <f t="shared" ref="C7:C36" si="1">TEXT(B7,"aaa")</f>
        <v>木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46206</v>
      </c>
      <c r="C8" s="2" t="str">
        <f t="shared" si="1"/>
        <v>金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46207</v>
      </c>
      <c r="C9" s="2" t="str">
        <f t="shared" si="1"/>
        <v>土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46208</v>
      </c>
      <c r="C10" s="2" t="str">
        <f t="shared" si="1"/>
        <v>日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46209</v>
      </c>
      <c r="C11" s="2" t="str">
        <f t="shared" si="1"/>
        <v>月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46210</v>
      </c>
      <c r="C12" s="2" t="str">
        <f t="shared" si="1"/>
        <v>火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46211</v>
      </c>
      <c r="C13" s="2" t="str">
        <f t="shared" si="1"/>
        <v>水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46212</v>
      </c>
      <c r="C14" s="2" t="str">
        <f t="shared" si="1"/>
        <v>木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46213</v>
      </c>
      <c r="C15" s="2" t="str">
        <f t="shared" si="1"/>
        <v>金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46214</v>
      </c>
      <c r="C16" s="2" t="str">
        <f t="shared" si="1"/>
        <v>土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46215</v>
      </c>
      <c r="C17" s="2" t="str">
        <f t="shared" si="1"/>
        <v>日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46216</v>
      </c>
      <c r="C18" s="2" t="str">
        <f t="shared" si="1"/>
        <v>月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46217</v>
      </c>
      <c r="C19" s="2" t="str">
        <f t="shared" si="1"/>
        <v>火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46218</v>
      </c>
      <c r="C20" s="2" t="str">
        <f t="shared" si="1"/>
        <v>水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46219</v>
      </c>
      <c r="C21" s="2" t="str">
        <f t="shared" si="1"/>
        <v>木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46220</v>
      </c>
      <c r="C22" s="2" t="str">
        <f t="shared" si="1"/>
        <v>金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46221</v>
      </c>
      <c r="C23" s="2" t="str">
        <f t="shared" si="1"/>
        <v>土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46222</v>
      </c>
      <c r="C24" s="2" t="str">
        <f t="shared" si="1"/>
        <v>日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46223</v>
      </c>
      <c r="C25" s="2" t="str">
        <f t="shared" si="1"/>
        <v>月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46224</v>
      </c>
      <c r="C26" s="2" t="str">
        <f t="shared" si="1"/>
        <v>火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46225</v>
      </c>
      <c r="C27" s="2" t="str">
        <f t="shared" si="1"/>
        <v>水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46226</v>
      </c>
      <c r="C28" s="2" t="str">
        <f t="shared" si="1"/>
        <v>木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46227</v>
      </c>
      <c r="C29" s="2" t="str">
        <f t="shared" si="1"/>
        <v>金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46228</v>
      </c>
      <c r="C30" s="2" t="str">
        <f t="shared" si="1"/>
        <v>土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46229</v>
      </c>
      <c r="C31" s="2" t="str">
        <f t="shared" si="1"/>
        <v>日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46230</v>
      </c>
      <c r="C32" s="2" t="str">
        <f t="shared" si="1"/>
        <v>月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46231</v>
      </c>
      <c r="C33" s="2" t="str">
        <f t="shared" si="1"/>
        <v>火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46232</v>
      </c>
      <c r="C34" s="2" t="str">
        <f t="shared" si="1"/>
        <v>水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46233</v>
      </c>
      <c r="C35" s="2" t="str">
        <f t="shared" si="1"/>
        <v>木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46234</v>
      </c>
      <c r="C36" s="2" t="str">
        <f t="shared" si="1"/>
        <v>金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令和８年７月分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HVR92MIRTYcPkm2iieijLcoJyTAF8nfZMQAqGE1NdHQ9K5NBhY3HOHHMWnIXTH8TdE+ooikSLp5oZzVqP5zMJQ==" saltValue="XlG4a+fLjK6qNBxqnVSrgg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C36B2636-E587-43AB-9F33-2CBBE556ADE8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AF9E-8473-46A7-90D4-9B9ACEFDF2F1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103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46235</v>
      </c>
      <c r="C6" s="66" t="str">
        <f>TEXT(B6,"aaa")</f>
        <v>土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46236</v>
      </c>
      <c r="C7" s="2" t="str">
        <f t="shared" ref="C7:C36" si="1">TEXT(B7,"aaa")</f>
        <v>日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46237</v>
      </c>
      <c r="C8" s="2" t="str">
        <f t="shared" si="1"/>
        <v>月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46238</v>
      </c>
      <c r="C9" s="2" t="str">
        <f t="shared" si="1"/>
        <v>火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46239</v>
      </c>
      <c r="C10" s="2" t="str">
        <f t="shared" si="1"/>
        <v>水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46240</v>
      </c>
      <c r="C11" s="2" t="str">
        <f t="shared" si="1"/>
        <v>木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46241</v>
      </c>
      <c r="C12" s="2" t="str">
        <f t="shared" si="1"/>
        <v>金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46242</v>
      </c>
      <c r="C13" s="2" t="str">
        <f t="shared" si="1"/>
        <v>土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46243</v>
      </c>
      <c r="C14" s="2" t="str">
        <f t="shared" si="1"/>
        <v>日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46244</v>
      </c>
      <c r="C15" s="2" t="str">
        <f t="shared" si="1"/>
        <v>月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46245</v>
      </c>
      <c r="C16" s="2" t="str">
        <f t="shared" si="1"/>
        <v>火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46246</v>
      </c>
      <c r="C17" s="2" t="str">
        <f t="shared" si="1"/>
        <v>水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46247</v>
      </c>
      <c r="C18" s="2" t="str">
        <f t="shared" si="1"/>
        <v>木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46248</v>
      </c>
      <c r="C19" s="2" t="str">
        <f t="shared" si="1"/>
        <v>金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46249</v>
      </c>
      <c r="C20" s="2" t="str">
        <f t="shared" si="1"/>
        <v>土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46250</v>
      </c>
      <c r="C21" s="2" t="str">
        <f t="shared" si="1"/>
        <v>日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46251</v>
      </c>
      <c r="C22" s="2" t="str">
        <f t="shared" si="1"/>
        <v>月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46252</v>
      </c>
      <c r="C23" s="2" t="str">
        <f t="shared" si="1"/>
        <v>火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46253</v>
      </c>
      <c r="C24" s="2" t="str">
        <f t="shared" si="1"/>
        <v>水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46254</v>
      </c>
      <c r="C25" s="2" t="str">
        <f t="shared" si="1"/>
        <v>木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46255</v>
      </c>
      <c r="C26" s="2" t="str">
        <f t="shared" si="1"/>
        <v>金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46256</v>
      </c>
      <c r="C27" s="2" t="str">
        <f t="shared" si="1"/>
        <v>土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46257</v>
      </c>
      <c r="C28" s="2" t="str">
        <f t="shared" si="1"/>
        <v>日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46258</v>
      </c>
      <c r="C29" s="2" t="str">
        <f t="shared" si="1"/>
        <v>月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46259</v>
      </c>
      <c r="C30" s="2" t="str">
        <f t="shared" si="1"/>
        <v>火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46260</v>
      </c>
      <c r="C31" s="2" t="str">
        <f t="shared" si="1"/>
        <v>水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46261</v>
      </c>
      <c r="C32" s="2" t="str">
        <f t="shared" si="1"/>
        <v>木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46262</v>
      </c>
      <c r="C33" s="2" t="str">
        <f t="shared" si="1"/>
        <v>金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46263</v>
      </c>
      <c r="C34" s="2" t="str">
        <f t="shared" si="1"/>
        <v>土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46264</v>
      </c>
      <c r="C35" s="2" t="str">
        <f t="shared" si="1"/>
        <v>日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46265</v>
      </c>
      <c r="C36" s="2" t="str">
        <f t="shared" si="1"/>
        <v>月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令和８年８月分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YrMJClZMEGqGqEBxZqWYbYdVyPFtoVeNUDJvcc3VXz0s4S91c4qgDM2+8imnBIPzvxnHu3PUp7m5xErsv0GBDQ==" saltValue="W0hHmhbMrJfY5ZctGR74Bw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9635DBC6-EF7E-4DE6-B596-F5CCA8057392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A165-11FE-4BA5-9225-C319DDC6EE06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104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46266</v>
      </c>
      <c r="C6" s="66" t="str">
        <f>TEXT(B6,"aaa")</f>
        <v>火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46267</v>
      </c>
      <c r="C7" s="2" t="str">
        <f t="shared" ref="C7:C35" si="1">TEXT(B7,"aaa")</f>
        <v>水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46268</v>
      </c>
      <c r="C8" s="2" t="str">
        <f t="shared" si="1"/>
        <v>木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46269</v>
      </c>
      <c r="C9" s="2" t="str">
        <f t="shared" si="1"/>
        <v>金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46270</v>
      </c>
      <c r="C10" s="2" t="str">
        <f t="shared" si="1"/>
        <v>土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46271</v>
      </c>
      <c r="C11" s="2" t="str">
        <f t="shared" si="1"/>
        <v>日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46272</v>
      </c>
      <c r="C12" s="2" t="str">
        <f t="shared" si="1"/>
        <v>月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46273</v>
      </c>
      <c r="C13" s="2" t="str">
        <f t="shared" si="1"/>
        <v>火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46274</v>
      </c>
      <c r="C14" s="2" t="str">
        <f t="shared" si="1"/>
        <v>水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46275</v>
      </c>
      <c r="C15" s="2" t="str">
        <f t="shared" si="1"/>
        <v>木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46276</v>
      </c>
      <c r="C16" s="2" t="str">
        <f t="shared" si="1"/>
        <v>金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46277</v>
      </c>
      <c r="C17" s="2" t="str">
        <f t="shared" si="1"/>
        <v>土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46278</v>
      </c>
      <c r="C18" s="2" t="str">
        <f t="shared" si="1"/>
        <v>日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46279</v>
      </c>
      <c r="C19" s="2" t="str">
        <f t="shared" si="1"/>
        <v>月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46280</v>
      </c>
      <c r="C20" s="2" t="str">
        <f t="shared" si="1"/>
        <v>火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46281</v>
      </c>
      <c r="C21" s="2" t="str">
        <f t="shared" si="1"/>
        <v>水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46282</v>
      </c>
      <c r="C22" s="2" t="str">
        <f t="shared" si="1"/>
        <v>木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46283</v>
      </c>
      <c r="C23" s="2" t="str">
        <f t="shared" si="1"/>
        <v>金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46284</v>
      </c>
      <c r="C24" s="2" t="str">
        <f t="shared" si="1"/>
        <v>土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46285</v>
      </c>
      <c r="C25" s="2" t="str">
        <f t="shared" si="1"/>
        <v>日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46286</v>
      </c>
      <c r="C26" s="2" t="str">
        <f t="shared" si="1"/>
        <v>月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46287</v>
      </c>
      <c r="C27" s="2" t="str">
        <f t="shared" si="1"/>
        <v>火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46288</v>
      </c>
      <c r="C28" s="2" t="str">
        <f t="shared" si="1"/>
        <v>水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46289</v>
      </c>
      <c r="C29" s="2" t="str">
        <f t="shared" si="1"/>
        <v>木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46290</v>
      </c>
      <c r="C30" s="2" t="str">
        <f t="shared" si="1"/>
        <v>金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46291</v>
      </c>
      <c r="C31" s="2" t="str">
        <f t="shared" si="1"/>
        <v>土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46292</v>
      </c>
      <c r="C32" s="2" t="str">
        <f t="shared" si="1"/>
        <v>日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46293</v>
      </c>
      <c r="C33" s="2" t="str">
        <f t="shared" si="1"/>
        <v>月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46294</v>
      </c>
      <c r="C34" s="2" t="str">
        <f t="shared" si="1"/>
        <v>火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46295</v>
      </c>
      <c r="C35" s="2" t="str">
        <f t="shared" si="1"/>
        <v>水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5"/>
      <c r="C36" s="2"/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令和８年９月分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Mc9Zyzr/gb1jBHS4f18eXtKlynxxeNgAhzb5tWqnhuCYBjnwCY7K25397yUfTfLkFfUoN/QH3Kk2WSwrO7yyDg==" saltValue="+TFz9K0ga2NkGbAEoe28hQ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D142D224-A5B3-4143-96A6-22DF6621E6FB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604C-A1B6-4787-AEF5-477AAC12D82E}">
  <sheetPr>
    <tabColor rgb="FFCCFFFF"/>
  </sheetPr>
  <dimension ref="B2:L49"/>
  <sheetViews>
    <sheetView showGridLines="0" view="pageBreakPreview" zoomScale="80" zoomScaleNormal="70" zoomScaleSheetLayoutView="80" workbookViewId="0">
      <selection activeCell="I22" sqref="I22"/>
    </sheetView>
  </sheetViews>
  <sheetFormatPr defaultColWidth="8.58203125" defaultRowHeight="16"/>
  <cols>
    <col min="1" max="1" width="8.58203125" style="1"/>
    <col min="2" max="2" width="10.08203125" style="1" bestFit="1" customWidth="1"/>
    <col min="3" max="3" width="8.58203125" style="1"/>
    <col min="4" max="4" width="37.58203125" style="1" customWidth="1"/>
    <col min="5" max="5" width="27.08203125" style="1" bestFit="1" customWidth="1"/>
    <col min="6" max="6" width="19.08203125" style="1" customWidth="1"/>
    <col min="7" max="7" width="26.58203125" style="1" customWidth="1"/>
    <col min="8" max="8" width="19.08203125" style="1" bestFit="1" customWidth="1"/>
    <col min="9" max="9" width="48.83203125" style="1" customWidth="1"/>
    <col min="10" max="10" width="26.08203125" style="1" bestFit="1" customWidth="1"/>
    <col min="11" max="11" width="20.58203125" style="1" customWidth="1"/>
    <col min="12" max="16384" width="8.58203125" style="1"/>
  </cols>
  <sheetData>
    <row r="2" spans="2:11" ht="24.5">
      <c r="B2" s="9" t="s">
        <v>105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9" t="s">
        <v>0</v>
      </c>
      <c r="C5" s="80"/>
      <c r="D5" s="23" t="s">
        <v>19</v>
      </c>
      <c r="E5" s="23" t="s">
        <v>80</v>
      </c>
      <c r="F5" s="23" t="s">
        <v>81</v>
      </c>
      <c r="G5" s="23" t="s">
        <v>69</v>
      </c>
      <c r="H5" s="20" t="s">
        <v>70</v>
      </c>
      <c r="I5" s="64" t="s">
        <v>82</v>
      </c>
      <c r="J5" s="64" t="s">
        <v>71</v>
      </c>
      <c r="K5" s="49" t="s">
        <v>72</v>
      </c>
    </row>
    <row r="6" spans="2:11">
      <c r="B6" s="65">
        <v>46296</v>
      </c>
      <c r="C6" s="66" t="str">
        <f>TEXT(B6,"aaa")</f>
        <v>木</v>
      </c>
      <c r="D6" s="67"/>
      <c r="E6" s="68"/>
      <c r="F6" s="74"/>
      <c r="G6" s="69" t="e">
        <f>E6/F6</f>
        <v>#DIV/0!</v>
      </c>
      <c r="H6" s="69">
        <f t="shared" ref="H6:H37" si="0">F6*$K$43</f>
        <v>0</v>
      </c>
      <c r="I6" s="69">
        <f>ROUNDDOWN((E6-H6)/2/1.1,-1)</f>
        <v>0</v>
      </c>
      <c r="J6" s="70">
        <f>ROUNDDOWN(500*F6,-1)</f>
        <v>0</v>
      </c>
      <c r="K6" s="71">
        <f>ROUNDDOWN(IF(I6&lt;J6,I6,J6),-1)</f>
        <v>0</v>
      </c>
    </row>
    <row r="7" spans="2:11">
      <c r="B7" s="73">
        <v>46297</v>
      </c>
      <c r="C7" s="2" t="str">
        <f t="shared" ref="C7:C36" si="1">TEXT(B7,"aaa")</f>
        <v>金</v>
      </c>
      <c r="D7" s="27"/>
      <c r="E7" s="28"/>
      <c r="F7" s="75"/>
      <c r="G7" s="37" t="e">
        <f t="shared" ref="G7:G37" si="2">E7/F7</f>
        <v>#DIV/0!</v>
      </c>
      <c r="H7" s="37">
        <f t="shared" si="0"/>
        <v>0</v>
      </c>
      <c r="I7" s="38">
        <f t="shared" ref="I7:I37" si="3">ROUNDDOWN((E7-H7)/2/1.1,-1)</f>
        <v>0</v>
      </c>
      <c r="J7" s="39">
        <f t="shared" ref="J7:J37" si="4">ROUNDDOWN(500*F7,-1)</f>
        <v>0</v>
      </c>
      <c r="K7" s="11">
        <f t="shared" ref="K7:K37" si="5">ROUNDDOWN(IF(I7&lt;J7,I7,J7),-1)</f>
        <v>0</v>
      </c>
    </row>
    <row r="8" spans="2:11">
      <c r="B8" s="73">
        <v>46298</v>
      </c>
      <c r="C8" s="2" t="str">
        <f t="shared" si="1"/>
        <v>土</v>
      </c>
      <c r="D8" s="27"/>
      <c r="E8" s="28"/>
      <c r="F8" s="75"/>
      <c r="G8" s="37" t="e">
        <f t="shared" si="2"/>
        <v>#DIV/0!</v>
      </c>
      <c r="H8" s="37">
        <f t="shared" si="0"/>
        <v>0</v>
      </c>
      <c r="I8" s="38">
        <f t="shared" si="3"/>
        <v>0</v>
      </c>
      <c r="J8" s="39">
        <f t="shared" si="4"/>
        <v>0</v>
      </c>
      <c r="K8" s="11">
        <f t="shared" si="5"/>
        <v>0</v>
      </c>
    </row>
    <row r="9" spans="2:11">
      <c r="B9" s="73">
        <v>46299</v>
      </c>
      <c r="C9" s="2" t="str">
        <f t="shared" si="1"/>
        <v>日</v>
      </c>
      <c r="D9" s="27"/>
      <c r="E9" s="28"/>
      <c r="F9" s="75"/>
      <c r="G9" s="37" t="e">
        <f t="shared" si="2"/>
        <v>#DIV/0!</v>
      </c>
      <c r="H9" s="37">
        <f t="shared" si="0"/>
        <v>0</v>
      </c>
      <c r="I9" s="38">
        <f t="shared" si="3"/>
        <v>0</v>
      </c>
      <c r="J9" s="39">
        <f t="shared" si="4"/>
        <v>0</v>
      </c>
      <c r="K9" s="11">
        <f t="shared" si="5"/>
        <v>0</v>
      </c>
    </row>
    <row r="10" spans="2:11">
      <c r="B10" s="73">
        <v>46300</v>
      </c>
      <c r="C10" s="2" t="str">
        <f t="shared" si="1"/>
        <v>月</v>
      </c>
      <c r="D10" s="27"/>
      <c r="E10" s="28"/>
      <c r="F10" s="75"/>
      <c r="G10" s="37" t="e">
        <f t="shared" si="2"/>
        <v>#DIV/0!</v>
      </c>
      <c r="H10" s="37">
        <f t="shared" si="0"/>
        <v>0</v>
      </c>
      <c r="I10" s="38">
        <f t="shared" si="3"/>
        <v>0</v>
      </c>
      <c r="J10" s="39">
        <f t="shared" si="4"/>
        <v>0</v>
      </c>
      <c r="K10" s="11">
        <f t="shared" si="5"/>
        <v>0</v>
      </c>
    </row>
    <row r="11" spans="2:11">
      <c r="B11" s="73">
        <v>46301</v>
      </c>
      <c r="C11" s="2" t="str">
        <f t="shared" si="1"/>
        <v>火</v>
      </c>
      <c r="D11" s="27"/>
      <c r="E11" s="28"/>
      <c r="F11" s="75"/>
      <c r="G11" s="37" t="e">
        <f t="shared" si="2"/>
        <v>#DIV/0!</v>
      </c>
      <c r="H11" s="37">
        <f t="shared" si="0"/>
        <v>0</v>
      </c>
      <c r="I11" s="38">
        <f t="shared" si="3"/>
        <v>0</v>
      </c>
      <c r="J11" s="39">
        <f t="shared" si="4"/>
        <v>0</v>
      </c>
      <c r="K11" s="11">
        <f t="shared" si="5"/>
        <v>0</v>
      </c>
    </row>
    <row r="12" spans="2:11">
      <c r="B12" s="73">
        <v>46302</v>
      </c>
      <c r="C12" s="2" t="str">
        <f t="shared" si="1"/>
        <v>水</v>
      </c>
      <c r="D12" s="27"/>
      <c r="E12" s="28"/>
      <c r="F12" s="75"/>
      <c r="G12" s="37" t="e">
        <f t="shared" si="2"/>
        <v>#DIV/0!</v>
      </c>
      <c r="H12" s="37">
        <f t="shared" si="0"/>
        <v>0</v>
      </c>
      <c r="I12" s="38">
        <f t="shared" si="3"/>
        <v>0</v>
      </c>
      <c r="J12" s="39">
        <f t="shared" si="4"/>
        <v>0</v>
      </c>
      <c r="K12" s="11">
        <f t="shared" si="5"/>
        <v>0</v>
      </c>
    </row>
    <row r="13" spans="2:11">
      <c r="B13" s="73">
        <v>46303</v>
      </c>
      <c r="C13" s="2" t="str">
        <f t="shared" si="1"/>
        <v>木</v>
      </c>
      <c r="D13" s="27"/>
      <c r="E13" s="28"/>
      <c r="F13" s="75"/>
      <c r="G13" s="37" t="e">
        <f t="shared" si="2"/>
        <v>#DIV/0!</v>
      </c>
      <c r="H13" s="37">
        <f t="shared" si="0"/>
        <v>0</v>
      </c>
      <c r="I13" s="38">
        <f t="shared" si="3"/>
        <v>0</v>
      </c>
      <c r="J13" s="39">
        <f t="shared" si="4"/>
        <v>0</v>
      </c>
      <c r="K13" s="11">
        <f t="shared" si="5"/>
        <v>0</v>
      </c>
    </row>
    <row r="14" spans="2:11">
      <c r="B14" s="73">
        <v>46304</v>
      </c>
      <c r="C14" s="2" t="str">
        <f t="shared" si="1"/>
        <v>金</v>
      </c>
      <c r="D14" s="27"/>
      <c r="E14" s="28"/>
      <c r="F14" s="75"/>
      <c r="G14" s="37" t="e">
        <f t="shared" si="2"/>
        <v>#DIV/0!</v>
      </c>
      <c r="H14" s="37">
        <f t="shared" si="0"/>
        <v>0</v>
      </c>
      <c r="I14" s="38">
        <f t="shared" si="3"/>
        <v>0</v>
      </c>
      <c r="J14" s="39">
        <f t="shared" si="4"/>
        <v>0</v>
      </c>
      <c r="K14" s="11">
        <f t="shared" si="5"/>
        <v>0</v>
      </c>
    </row>
    <row r="15" spans="2:11">
      <c r="B15" s="73">
        <v>46305</v>
      </c>
      <c r="C15" s="2" t="str">
        <f t="shared" si="1"/>
        <v>土</v>
      </c>
      <c r="D15" s="27"/>
      <c r="E15" s="28"/>
      <c r="F15" s="75"/>
      <c r="G15" s="37" t="e">
        <f t="shared" si="2"/>
        <v>#DIV/0!</v>
      </c>
      <c r="H15" s="37">
        <f t="shared" si="0"/>
        <v>0</v>
      </c>
      <c r="I15" s="38">
        <f t="shared" si="3"/>
        <v>0</v>
      </c>
      <c r="J15" s="39">
        <f t="shared" si="4"/>
        <v>0</v>
      </c>
      <c r="K15" s="11">
        <f t="shared" si="5"/>
        <v>0</v>
      </c>
    </row>
    <row r="16" spans="2:11">
      <c r="B16" s="73">
        <v>46306</v>
      </c>
      <c r="C16" s="2" t="str">
        <f t="shared" si="1"/>
        <v>日</v>
      </c>
      <c r="D16" s="27"/>
      <c r="E16" s="28"/>
      <c r="F16" s="75"/>
      <c r="G16" s="37" t="e">
        <f t="shared" si="2"/>
        <v>#DIV/0!</v>
      </c>
      <c r="H16" s="37">
        <f t="shared" si="0"/>
        <v>0</v>
      </c>
      <c r="I16" s="38">
        <f t="shared" si="3"/>
        <v>0</v>
      </c>
      <c r="J16" s="39">
        <f t="shared" si="4"/>
        <v>0</v>
      </c>
      <c r="K16" s="11">
        <f t="shared" si="5"/>
        <v>0</v>
      </c>
    </row>
    <row r="17" spans="2:11">
      <c r="B17" s="73">
        <v>46307</v>
      </c>
      <c r="C17" s="2" t="str">
        <f t="shared" si="1"/>
        <v>月</v>
      </c>
      <c r="D17" s="27"/>
      <c r="E17" s="28"/>
      <c r="F17" s="75"/>
      <c r="G17" s="37" t="e">
        <f t="shared" si="2"/>
        <v>#DIV/0!</v>
      </c>
      <c r="H17" s="37">
        <f t="shared" si="0"/>
        <v>0</v>
      </c>
      <c r="I17" s="38">
        <f t="shared" si="3"/>
        <v>0</v>
      </c>
      <c r="J17" s="39">
        <f t="shared" si="4"/>
        <v>0</v>
      </c>
      <c r="K17" s="11">
        <f t="shared" si="5"/>
        <v>0</v>
      </c>
    </row>
    <row r="18" spans="2:11">
      <c r="B18" s="73">
        <v>46308</v>
      </c>
      <c r="C18" s="2" t="str">
        <f t="shared" si="1"/>
        <v>火</v>
      </c>
      <c r="D18" s="27"/>
      <c r="E18" s="28"/>
      <c r="F18" s="75"/>
      <c r="G18" s="37" t="e">
        <f t="shared" si="2"/>
        <v>#DIV/0!</v>
      </c>
      <c r="H18" s="37">
        <f t="shared" si="0"/>
        <v>0</v>
      </c>
      <c r="I18" s="38">
        <f t="shared" si="3"/>
        <v>0</v>
      </c>
      <c r="J18" s="39">
        <f t="shared" si="4"/>
        <v>0</v>
      </c>
      <c r="K18" s="11">
        <f t="shared" si="5"/>
        <v>0</v>
      </c>
    </row>
    <row r="19" spans="2:11">
      <c r="B19" s="73">
        <v>46309</v>
      </c>
      <c r="C19" s="2" t="str">
        <f t="shared" si="1"/>
        <v>水</v>
      </c>
      <c r="D19" s="27"/>
      <c r="E19" s="28"/>
      <c r="F19" s="75"/>
      <c r="G19" s="37" t="e">
        <f t="shared" si="2"/>
        <v>#DIV/0!</v>
      </c>
      <c r="H19" s="37">
        <f t="shared" si="0"/>
        <v>0</v>
      </c>
      <c r="I19" s="38">
        <f t="shared" si="3"/>
        <v>0</v>
      </c>
      <c r="J19" s="39">
        <f t="shared" si="4"/>
        <v>0</v>
      </c>
      <c r="K19" s="11">
        <f t="shared" si="5"/>
        <v>0</v>
      </c>
    </row>
    <row r="20" spans="2:11">
      <c r="B20" s="73">
        <v>46310</v>
      </c>
      <c r="C20" s="2" t="str">
        <f t="shared" si="1"/>
        <v>木</v>
      </c>
      <c r="D20" s="27"/>
      <c r="E20" s="28"/>
      <c r="F20" s="75"/>
      <c r="G20" s="37" t="e">
        <f t="shared" si="2"/>
        <v>#DIV/0!</v>
      </c>
      <c r="H20" s="37">
        <f t="shared" si="0"/>
        <v>0</v>
      </c>
      <c r="I20" s="38">
        <f t="shared" si="3"/>
        <v>0</v>
      </c>
      <c r="J20" s="39">
        <f t="shared" si="4"/>
        <v>0</v>
      </c>
      <c r="K20" s="11">
        <f t="shared" si="5"/>
        <v>0</v>
      </c>
    </row>
    <row r="21" spans="2:11">
      <c r="B21" s="73">
        <v>46311</v>
      </c>
      <c r="C21" s="2" t="str">
        <f t="shared" si="1"/>
        <v>金</v>
      </c>
      <c r="D21" s="27"/>
      <c r="E21" s="28"/>
      <c r="F21" s="75"/>
      <c r="G21" s="37" t="e">
        <f t="shared" si="2"/>
        <v>#DIV/0!</v>
      </c>
      <c r="H21" s="37">
        <f t="shared" si="0"/>
        <v>0</v>
      </c>
      <c r="I21" s="38">
        <f t="shared" si="3"/>
        <v>0</v>
      </c>
      <c r="J21" s="39">
        <f t="shared" si="4"/>
        <v>0</v>
      </c>
      <c r="K21" s="11">
        <f t="shared" si="5"/>
        <v>0</v>
      </c>
    </row>
    <row r="22" spans="2:11">
      <c r="B22" s="73">
        <v>46312</v>
      </c>
      <c r="C22" s="2" t="str">
        <f t="shared" si="1"/>
        <v>土</v>
      </c>
      <c r="D22" s="27"/>
      <c r="E22" s="28"/>
      <c r="F22" s="75"/>
      <c r="G22" s="37" t="e">
        <f t="shared" si="2"/>
        <v>#DIV/0!</v>
      </c>
      <c r="H22" s="37">
        <f t="shared" si="0"/>
        <v>0</v>
      </c>
      <c r="I22" s="38">
        <f t="shared" si="3"/>
        <v>0</v>
      </c>
      <c r="J22" s="39">
        <f t="shared" si="4"/>
        <v>0</v>
      </c>
      <c r="K22" s="11">
        <f t="shared" si="5"/>
        <v>0</v>
      </c>
    </row>
    <row r="23" spans="2:11">
      <c r="B23" s="73">
        <v>46313</v>
      </c>
      <c r="C23" s="2" t="str">
        <f t="shared" si="1"/>
        <v>日</v>
      </c>
      <c r="D23" s="27"/>
      <c r="E23" s="28"/>
      <c r="F23" s="75"/>
      <c r="G23" s="37" t="e">
        <f t="shared" si="2"/>
        <v>#DIV/0!</v>
      </c>
      <c r="H23" s="37">
        <f t="shared" si="0"/>
        <v>0</v>
      </c>
      <c r="I23" s="38">
        <f t="shared" si="3"/>
        <v>0</v>
      </c>
      <c r="J23" s="39">
        <f t="shared" si="4"/>
        <v>0</v>
      </c>
      <c r="K23" s="11">
        <f t="shared" si="5"/>
        <v>0</v>
      </c>
    </row>
    <row r="24" spans="2:11">
      <c r="B24" s="73">
        <v>46314</v>
      </c>
      <c r="C24" s="2" t="str">
        <f t="shared" si="1"/>
        <v>月</v>
      </c>
      <c r="D24" s="27"/>
      <c r="E24" s="28"/>
      <c r="F24" s="75"/>
      <c r="G24" s="37" t="e">
        <f t="shared" si="2"/>
        <v>#DIV/0!</v>
      </c>
      <c r="H24" s="37">
        <f t="shared" si="0"/>
        <v>0</v>
      </c>
      <c r="I24" s="38">
        <f t="shared" si="3"/>
        <v>0</v>
      </c>
      <c r="J24" s="39">
        <f t="shared" si="4"/>
        <v>0</v>
      </c>
      <c r="K24" s="11">
        <f t="shared" si="5"/>
        <v>0</v>
      </c>
    </row>
    <row r="25" spans="2:11">
      <c r="B25" s="73">
        <v>46315</v>
      </c>
      <c r="C25" s="2" t="str">
        <f t="shared" si="1"/>
        <v>火</v>
      </c>
      <c r="D25" s="27"/>
      <c r="E25" s="28"/>
      <c r="F25" s="75"/>
      <c r="G25" s="37" t="e">
        <f t="shared" si="2"/>
        <v>#DIV/0!</v>
      </c>
      <c r="H25" s="37">
        <f t="shared" si="0"/>
        <v>0</v>
      </c>
      <c r="I25" s="38">
        <f t="shared" si="3"/>
        <v>0</v>
      </c>
      <c r="J25" s="39">
        <f t="shared" si="4"/>
        <v>0</v>
      </c>
      <c r="K25" s="11">
        <f t="shared" si="5"/>
        <v>0</v>
      </c>
    </row>
    <row r="26" spans="2:11">
      <c r="B26" s="73">
        <v>46316</v>
      </c>
      <c r="C26" s="2" t="str">
        <f t="shared" si="1"/>
        <v>水</v>
      </c>
      <c r="D26" s="27"/>
      <c r="E26" s="28"/>
      <c r="F26" s="75"/>
      <c r="G26" s="37" t="e">
        <f t="shared" si="2"/>
        <v>#DIV/0!</v>
      </c>
      <c r="H26" s="37">
        <f t="shared" si="0"/>
        <v>0</v>
      </c>
      <c r="I26" s="38">
        <f t="shared" si="3"/>
        <v>0</v>
      </c>
      <c r="J26" s="39">
        <f t="shared" si="4"/>
        <v>0</v>
      </c>
      <c r="K26" s="11">
        <f t="shared" si="5"/>
        <v>0</v>
      </c>
    </row>
    <row r="27" spans="2:11">
      <c r="B27" s="73">
        <v>46317</v>
      </c>
      <c r="C27" s="2" t="str">
        <f t="shared" si="1"/>
        <v>木</v>
      </c>
      <c r="D27" s="27"/>
      <c r="E27" s="28"/>
      <c r="F27" s="75"/>
      <c r="G27" s="37" t="e">
        <f t="shared" si="2"/>
        <v>#DIV/0!</v>
      </c>
      <c r="H27" s="37">
        <f t="shared" si="0"/>
        <v>0</v>
      </c>
      <c r="I27" s="38">
        <f t="shared" si="3"/>
        <v>0</v>
      </c>
      <c r="J27" s="39">
        <f t="shared" si="4"/>
        <v>0</v>
      </c>
      <c r="K27" s="11">
        <f t="shared" si="5"/>
        <v>0</v>
      </c>
    </row>
    <row r="28" spans="2:11">
      <c r="B28" s="73">
        <v>46318</v>
      </c>
      <c r="C28" s="2" t="str">
        <f t="shared" si="1"/>
        <v>金</v>
      </c>
      <c r="D28" s="27"/>
      <c r="E28" s="28"/>
      <c r="F28" s="75"/>
      <c r="G28" s="37" t="e">
        <f t="shared" si="2"/>
        <v>#DIV/0!</v>
      </c>
      <c r="H28" s="37">
        <f t="shared" si="0"/>
        <v>0</v>
      </c>
      <c r="I28" s="38">
        <f t="shared" si="3"/>
        <v>0</v>
      </c>
      <c r="J28" s="39">
        <f t="shared" si="4"/>
        <v>0</v>
      </c>
      <c r="K28" s="11">
        <f t="shared" si="5"/>
        <v>0</v>
      </c>
    </row>
    <row r="29" spans="2:11">
      <c r="B29" s="73">
        <v>46319</v>
      </c>
      <c r="C29" s="2" t="str">
        <f t="shared" si="1"/>
        <v>土</v>
      </c>
      <c r="D29" s="27"/>
      <c r="E29" s="28"/>
      <c r="F29" s="75"/>
      <c r="G29" s="37" t="e">
        <f t="shared" si="2"/>
        <v>#DIV/0!</v>
      </c>
      <c r="H29" s="37">
        <f t="shared" si="0"/>
        <v>0</v>
      </c>
      <c r="I29" s="38">
        <f t="shared" si="3"/>
        <v>0</v>
      </c>
      <c r="J29" s="39">
        <f t="shared" si="4"/>
        <v>0</v>
      </c>
      <c r="K29" s="11">
        <f t="shared" si="5"/>
        <v>0</v>
      </c>
    </row>
    <row r="30" spans="2:11">
      <c r="B30" s="73">
        <v>46320</v>
      </c>
      <c r="C30" s="2" t="str">
        <f t="shared" si="1"/>
        <v>日</v>
      </c>
      <c r="D30" s="27"/>
      <c r="E30" s="28"/>
      <c r="F30" s="75"/>
      <c r="G30" s="37" t="e">
        <f t="shared" si="2"/>
        <v>#DIV/0!</v>
      </c>
      <c r="H30" s="37">
        <f t="shared" si="0"/>
        <v>0</v>
      </c>
      <c r="I30" s="38">
        <f t="shared" si="3"/>
        <v>0</v>
      </c>
      <c r="J30" s="39">
        <f t="shared" si="4"/>
        <v>0</v>
      </c>
      <c r="K30" s="11">
        <f t="shared" si="5"/>
        <v>0</v>
      </c>
    </row>
    <row r="31" spans="2:11">
      <c r="B31" s="73">
        <v>46321</v>
      </c>
      <c r="C31" s="2" t="str">
        <f t="shared" si="1"/>
        <v>月</v>
      </c>
      <c r="D31" s="27"/>
      <c r="E31" s="28"/>
      <c r="F31" s="75"/>
      <c r="G31" s="37" t="e">
        <f t="shared" si="2"/>
        <v>#DIV/0!</v>
      </c>
      <c r="H31" s="37">
        <f t="shared" si="0"/>
        <v>0</v>
      </c>
      <c r="I31" s="38">
        <f t="shared" si="3"/>
        <v>0</v>
      </c>
      <c r="J31" s="39">
        <f t="shared" si="4"/>
        <v>0</v>
      </c>
      <c r="K31" s="11">
        <f t="shared" si="5"/>
        <v>0</v>
      </c>
    </row>
    <row r="32" spans="2:11">
      <c r="B32" s="73">
        <v>46322</v>
      </c>
      <c r="C32" s="2" t="str">
        <f t="shared" si="1"/>
        <v>火</v>
      </c>
      <c r="D32" s="27"/>
      <c r="E32" s="28"/>
      <c r="F32" s="75"/>
      <c r="G32" s="37" t="e">
        <f t="shared" si="2"/>
        <v>#DIV/0!</v>
      </c>
      <c r="H32" s="37">
        <f t="shared" si="0"/>
        <v>0</v>
      </c>
      <c r="I32" s="38">
        <f t="shared" si="3"/>
        <v>0</v>
      </c>
      <c r="J32" s="39">
        <f t="shared" si="4"/>
        <v>0</v>
      </c>
      <c r="K32" s="11">
        <f t="shared" si="5"/>
        <v>0</v>
      </c>
    </row>
    <row r="33" spans="2:12">
      <c r="B33" s="73">
        <v>46323</v>
      </c>
      <c r="C33" s="2" t="str">
        <f t="shared" si="1"/>
        <v>水</v>
      </c>
      <c r="D33" s="27"/>
      <c r="E33" s="28"/>
      <c r="F33" s="75"/>
      <c r="G33" s="37" t="e">
        <f t="shared" si="2"/>
        <v>#DIV/0!</v>
      </c>
      <c r="H33" s="37">
        <f t="shared" si="0"/>
        <v>0</v>
      </c>
      <c r="I33" s="38">
        <f t="shared" si="3"/>
        <v>0</v>
      </c>
      <c r="J33" s="39">
        <f t="shared" si="4"/>
        <v>0</v>
      </c>
      <c r="K33" s="11">
        <f t="shared" si="5"/>
        <v>0</v>
      </c>
    </row>
    <row r="34" spans="2:12">
      <c r="B34" s="73">
        <v>46324</v>
      </c>
      <c r="C34" s="2" t="str">
        <f t="shared" si="1"/>
        <v>木</v>
      </c>
      <c r="D34" s="27"/>
      <c r="E34" s="28"/>
      <c r="F34" s="75"/>
      <c r="G34" s="37" t="e">
        <f t="shared" si="2"/>
        <v>#DIV/0!</v>
      </c>
      <c r="H34" s="37">
        <f t="shared" si="0"/>
        <v>0</v>
      </c>
      <c r="I34" s="38">
        <f t="shared" si="3"/>
        <v>0</v>
      </c>
      <c r="J34" s="39">
        <f t="shared" si="4"/>
        <v>0</v>
      </c>
      <c r="K34" s="11">
        <f t="shared" si="5"/>
        <v>0</v>
      </c>
    </row>
    <row r="35" spans="2:12">
      <c r="B35" s="73">
        <v>46325</v>
      </c>
      <c r="C35" s="2" t="str">
        <f t="shared" si="1"/>
        <v>金</v>
      </c>
      <c r="D35" s="27"/>
      <c r="E35" s="28"/>
      <c r="F35" s="75"/>
      <c r="G35" s="37" t="e">
        <f t="shared" si="2"/>
        <v>#DIV/0!</v>
      </c>
      <c r="H35" s="37">
        <f t="shared" si="0"/>
        <v>0</v>
      </c>
      <c r="I35" s="38">
        <f t="shared" si="3"/>
        <v>0</v>
      </c>
      <c r="J35" s="39">
        <f t="shared" si="4"/>
        <v>0</v>
      </c>
      <c r="K35" s="11">
        <f t="shared" si="5"/>
        <v>0</v>
      </c>
    </row>
    <row r="36" spans="2:12">
      <c r="B36" s="73">
        <v>46326</v>
      </c>
      <c r="C36" s="2" t="str">
        <f t="shared" si="1"/>
        <v>土</v>
      </c>
      <c r="D36" s="27"/>
      <c r="E36" s="28"/>
      <c r="F36" s="75"/>
      <c r="G36" s="37" t="e">
        <f t="shared" si="2"/>
        <v>#DIV/0!</v>
      </c>
      <c r="H36" s="37">
        <f t="shared" si="0"/>
        <v>0</v>
      </c>
      <c r="I36" s="38">
        <f t="shared" si="3"/>
        <v>0</v>
      </c>
      <c r="J36" s="39">
        <f t="shared" si="4"/>
        <v>0</v>
      </c>
      <c r="K36" s="11">
        <f t="shared" si="5"/>
        <v>0</v>
      </c>
    </row>
    <row r="37" spans="2:12" ht="16.5" thickBot="1">
      <c r="B37" s="3"/>
      <c r="C37" s="4"/>
      <c r="D37" s="30"/>
      <c r="E37" s="31"/>
      <c r="F37" s="76"/>
      <c r="G37" s="40" t="e">
        <f t="shared" si="2"/>
        <v>#DIV/0!</v>
      </c>
      <c r="H37" s="40">
        <f t="shared" si="0"/>
        <v>0</v>
      </c>
      <c r="I37" s="41">
        <f t="shared" si="3"/>
        <v>0</v>
      </c>
      <c r="J37" s="42">
        <f t="shared" si="4"/>
        <v>0</v>
      </c>
      <c r="K37" s="12">
        <f t="shared" si="5"/>
        <v>0</v>
      </c>
    </row>
    <row r="38" spans="2:12" ht="16.5" thickBot="1"/>
    <row r="39" spans="2:12" ht="32.15" customHeight="1">
      <c r="E39" s="8" t="s">
        <v>15</v>
      </c>
      <c r="F39" s="7" t="s">
        <v>16</v>
      </c>
      <c r="J39" s="1" t="str">
        <f>B2</f>
        <v>令和８年10月分</v>
      </c>
      <c r="K39" s="22" t="s">
        <v>17</v>
      </c>
    </row>
    <row r="40" spans="2:12" ht="32.15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79</v>
      </c>
      <c r="H42" s="34"/>
      <c r="I42" s="34"/>
      <c r="J42" s="36"/>
      <c r="K42" s="46"/>
      <c r="L42" s="1" t="s">
        <v>13</v>
      </c>
    </row>
    <row r="43" spans="2:12">
      <c r="G43" s="35" t="s">
        <v>77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74</v>
      </c>
      <c r="H49" s="34"/>
      <c r="I49" s="34"/>
      <c r="J49" s="36"/>
      <c r="K49" s="10">
        <f t="shared" si="6"/>
        <v>0</v>
      </c>
    </row>
  </sheetData>
  <sheetProtection algorithmName="SHA-512" hashValue="OUWFTYOQ4IKTm8VYETncv4k8Ln27CL9OP7l4TNG6HawMNGFKDyzsNKE5s1/fWhoHVuAJrO3sg91qwRC2JD9i2Q==" saltValue="e8R1ymAphwQbvOYCjIv67g==" spinCount="100000" sheet="1" objects="1" scenarios="1"/>
  <mergeCells count="1">
    <mergeCell ref="B5:C5"/>
  </mergeCells>
  <phoneticPr fontId="2"/>
  <dataValidations count="1">
    <dataValidation type="list" allowBlank="1" showInputMessage="1" showErrorMessage="1" sqref="D6:D37" xr:uid="{859EC5E3-FF21-49FE-BBCA-4B086A02A9B4}">
      <formula1>$G$45:$G$49</formula1>
    </dataValidation>
  </dataValidation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★R８年度まとめ用★</vt:lpstr>
      <vt:lpstr>記入例</vt:lpstr>
      <vt:lpstr>R8.4月</vt:lpstr>
      <vt:lpstr>R8.5月</vt:lpstr>
      <vt:lpstr>R8.6月</vt:lpstr>
      <vt:lpstr>R8.7月</vt:lpstr>
      <vt:lpstr>R8.8月</vt:lpstr>
      <vt:lpstr>R8.9月</vt:lpstr>
      <vt:lpstr>R8.10月</vt:lpstr>
      <vt:lpstr>R8.11月</vt:lpstr>
      <vt:lpstr>R8.12月</vt:lpstr>
      <vt:lpstr>R9.1月</vt:lpstr>
      <vt:lpstr>R9.2月</vt:lpstr>
      <vt:lpstr>R9.3月</vt:lpstr>
      <vt:lpstr>★R８年度まとめ用★!Print_Area</vt:lpstr>
      <vt:lpstr>R8.10月!Print_Area</vt:lpstr>
      <vt:lpstr>R8.11月!Print_Area</vt:lpstr>
      <vt:lpstr>R8.12月!Print_Area</vt:lpstr>
      <vt:lpstr>R8.4月!Print_Area</vt:lpstr>
      <vt:lpstr>R8.5月!Print_Area</vt:lpstr>
      <vt:lpstr>R8.6月!Print_Area</vt:lpstr>
      <vt:lpstr>R8.7月!Print_Area</vt:lpstr>
      <vt:lpstr>R8.8月!Print_Area</vt:lpstr>
      <vt:lpstr>R8.9月!Print_Area</vt:lpstr>
      <vt:lpstr>R9.1月!Print_Area</vt:lpstr>
      <vt:lpstr>R9.2月!Print_Area</vt:lpstr>
      <vt:lpstr>R9.3月!Print_Area</vt:lpstr>
      <vt:lpstr>記入例!Print_Area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穴田　竜也</dc:creator>
  <cp:lastModifiedBy>中野　陽一</cp:lastModifiedBy>
  <cp:lastPrinted>2026-04-16T02:22:31Z</cp:lastPrinted>
  <dcterms:created xsi:type="dcterms:W3CDTF">2025-02-26T05:55:19Z</dcterms:created>
  <dcterms:modified xsi:type="dcterms:W3CDTF">2026-05-19T04:03:58Z</dcterms:modified>
</cp:coreProperties>
</file>