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LB24Z0006\TaikiFS\07 温暖化防止推進\□R7年度□\02_排出抑制計画\00_HP様式更新\R7様式作業中\"/>
    </mc:Choice>
  </mc:AlternateContent>
  <xr:revisionPtr revIDLastSave="0" documentId="8_{94F5D29F-D102-42F7-BEC2-41523123908E}" xr6:coauthVersionLast="47" xr6:coauthVersionMax="47" xr10:uidLastSave="{00000000-0000-0000-0000-000000000000}"/>
  <bookViews>
    <workbookView xWindow="-27300" yWindow="2310" windowWidth="18780" windowHeight="12810" activeTab="1" xr2:uid="{59A2E4F4-AA96-4892-9D4C-017A6F426B3E}"/>
  </bookViews>
  <sheets>
    <sheet name="ガイダンス" sheetId="8" r:id="rId1"/>
    <sheet name="報告書の鑑・別添一覧表" sheetId="6" r:id="rId2"/>
    <sheet name="別紙１、別紙２(1)～(3)" sheetId="7" r:id="rId3"/>
    <sheet name="別紙２(4)（措置）" sheetId="11" r:id="rId4"/>
    <sheet name="コード表A" sheetId="18" r:id="rId5"/>
    <sheet name="集計結果表（現況年度）" sheetId="19" r:id="rId6"/>
  </sheets>
  <definedNames>
    <definedName name="_xlnm.Print_Area" localSheetId="0">ガイダンス!$A$1:$D$10</definedName>
    <definedName name="_xlnm.Print_Area" localSheetId="4">コード表A!$A$1:$C$57</definedName>
    <definedName name="_xlnm.Print_Area" localSheetId="5">'集計結果表（現況年度）'!$A$1:$L$40</definedName>
    <definedName name="_xlnm.Print_Area" localSheetId="2">'別紙１、別紙２(1)～(3)'!$A$1:$W$47</definedName>
    <definedName name="_xlnm.Print_Area" localSheetId="3">'別紙２(4)（措置）'!$A$1:$U$20</definedName>
    <definedName name="_xlnm.Print_Area" localSheetId="1">報告書の鑑・別添一覧表!$A$1:$J$59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0" i="7" l="1"/>
  <c r="M33" i="7"/>
  <c r="L1" i="19"/>
  <c r="R29" i="19"/>
  <c r="H40" i="19"/>
  <c r="J40" i="19" s="1"/>
  <c r="J39" i="19"/>
  <c r="D39" i="19"/>
  <c r="L39" i="19"/>
  <c r="M37" i="19"/>
  <c r="J36" i="19"/>
  <c r="D36" i="19"/>
  <c r="L36" i="19"/>
  <c r="M34" i="19"/>
  <c r="M41" i="19" s="1"/>
  <c r="J33" i="19"/>
  <c r="D32" i="19"/>
  <c r="D31" i="19"/>
  <c r="M30" i="19"/>
  <c r="J29" i="19"/>
  <c r="D28" i="19"/>
  <c r="D29" i="19" s="1"/>
  <c r="L29" i="19" s="1"/>
  <c r="M27" i="19"/>
  <c r="M40" i="19" s="1"/>
  <c r="D27" i="19"/>
  <c r="M26" i="19"/>
  <c r="J25" i="19"/>
  <c r="D22" i="19"/>
  <c r="D21" i="19"/>
  <c r="D25" i="19"/>
  <c r="L25" i="19"/>
  <c r="M20" i="19"/>
  <c r="J19" i="19"/>
  <c r="M17" i="19"/>
  <c r="D17" i="19"/>
  <c r="M16" i="19"/>
  <c r="D16" i="19"/>
  <c r="D18" i="19" s="1"/>
  <c r="L19" i="19" s="1"/>
  <c r="M15" i="19"/>
  <c r="J14" i="19"/>
  <c r="D11" i="19"/>
  <c r="D10" i="19"/>
  <c r="D14" i="19" s="1"/>
  <c r="L14" i="19" s="1"/>
  <c r="M9" i="19"/>
  <c r="J8" i="19"/>
  <c r="D7" i="19"/>
  <c r="M6" i="19"/>
  <c r="D6" i="19"/>
  <c r="D8" i="19" s="1"/>
  <c r="M5" i="19"/>
  <c r="I41" i="7"/>
  <c r="J25" i="7"/>
  <c r="M25" i="7"/>
  <c r="O41" i="7"/>
  <c r="J16" i="7"/>
  <c r="G34" i="6"/>
  <c r="D33" i="19"/>
  <c r="L33" i="19"/>
  <c r="R41" i="7"/>
  <c r="D40" i="19" l="1"/>
  <c r="L8" i="19"/>
  <c r="L40" i="19" l="1"/>
  <c r="L9" i="7"/>
  <c r="I18" i="7" s="1"/>
  <c r="M41" i="7" l="1"/>
  <c r="M1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13" authorId="0" shapeId="0" xr:uid="{2141F9DB-E70E-4414-9116-A6FBBCC4AE6A}">
      <text>
        <r>
          <rPr>
            <b/>
            <sz val="9"/>
            <color indexed="81"/>
            <rFont val="MS P ゴシック"/>
            <family val="3"/>
            <charset val="128"/>
          </rPr>
          <t>充電している事業所の電力排出係数を記入</t>
        </r>
      </text>
    </comment>
    <comment ref="F16" authorId="0" shapeId="0" xr:uid="{D5A51D9C-9D22-437B-946E-F0C8BCF1CEAA}">
      <text>
        <r>
          <rPr>
            <b/>
            <sz val="9"/>
            <color indexed="81"/>
            <rFont val="MS P ゴシック"/>
            <family val="3"/>
            <charset val="128"/>
          </rPr>
          <t>クリーンディーゼル車普通貨物</t>
        </r>
      </text>
    </comment>
    <comment ref="F17" authorId="0" shapeId="0" xr:uid="{30CCAE85-C3B5-41FA-BD37-5B2C2A0916D0}">
      <text>
        <r>
          <rPr>
            <b/>
            <sz val="9"/>
            <color indexed="81"/>
            <rFont val="MS P ゴシック"/>
            <family val="3"/>
            <charset val="128"/>
          </rPr>
          <t xml:space="preserve">軽油HV車普通貨物
</t>
        </r>
      </text>
    </comment>
    <comment ref="D24" authorId="0" shapeId="0" xr:uid="{EAD7AFA1-C24B-4119-A0F9-BB3158D16B49}">
      <text>
        <r>
          <rPr>
            <b/>
            <sz val="9"/>
            <color indexed="81"/>
            <rFont val="MS P ゴシック"/>
            <family val="3"/>
            <charset val="128"/>
          </rPr>
          <t>充電している事業所の電力排出係数を記入</t>
        </r>
      </text>
    </comment>
    <comment ref="D35" authorId="0" shapeId="0" xr:uid="{4F34ADAF-BCAC-474C-9BDD-C9B0572FA8D7}">
      <text>
        <r>
          <rPr>
            <b/>
            <sz val="9"/>
            <color indexed="81"/>
            <rFont val="MS P ゴシック"/>
            <family val="3"/>
            <charset val="128"/>
          </rPr>
          <t>充電している事業所の電力排出係数を記入</t>
        </r>
      </text>
    </comment>
  </commentList>
</comments>
</file>

<file path=xl/sharedStrings.xml><?xml version="1.0" encoding="utf-8"?>
<sst xmlns="http://schemas.openxmlformats.org/spreadsheetml/2006/main" count="507" uniqueCount="317">
  <si>
    <t>　</t>
    <phoneticPr fontId="1"/>
  </si>
  <si>
    <t>二酸化炭素</t>
    <rPh sb="0" eb="3">
      <t>ニサンカ</t>
    </rPh>
    <rPh sb="3" eb="5">
      <t>タンソ</t>
    </rPh>
    <phoneticPr fontId="1"/>
  </si>
  <si>
    <t>燃料使用量（ﾘｯﾄﾙ）</t>
    <rPh sb="0" eb="2">
      <t>ネンリョウ</t>
    </rPh>
    <rPh sb="2" eb="5">
      <t>シヨウリョウ</t>
    </rPh>
    <phoneticPr fontId="1"/>
  </si>
  <si>
    <t>特種自動車</t>
    <rPh sb="0" eb="2">
      <t>トクシュ</t>
    </rPh>
    <rPh sb="2" eb="5">
      <t>ジドウシャ</t>
    </rPh>
    <phoneticPr fontId="1"/>
  </si>
  <si>
    <t>燃料の種類</t>
    <rPh sb="0" eb="2">
      <t>ネンリョウ</t>
    </rPh>
    <rPh sb="3" eb="5">
      <t>シュルイ</t>
    </rPh>
    <phoneticPr fontId="1"/>
  </si>
  <si>
    <t>台</t>
    <rPh sb="0" eb="1">
      <t>ダイ</t>
    </rPh>
    <phoneticPr fontId="1"/>
  </si>
  <si>
    <t>計</t>
    <rPh sb="0" eb="1">
      <t>ケイ</t>
    </rPh>
    <phoneticPr fontId="1"/>
  </si>
  <si>
    <t>営業所等の名称</t>
    <rPh sb="0" eb="3">
      <t>エイギョウショ</t>
    </rPh>
    <rPh sb="3" eb="4">
      <t>トウ</t>
    </rPh>
    <rPh sb="5" eb="7">
      <t>メイショウ</t>
    </rPh>
    <phoneticPr fontId="1"/>
  </si>
  <si>
    <t>営業所等の所在地</t>
    <rPh sb="0" eb="3">
      <t>エイギョウショ</t>
    </rPh>
    <rPh sb="3" eb="4">
      <t>トウ</t>
    </rPh>
    <rPh sb="5" eb="8">
      <t>ショザイチ</t>
    </rPh>
    <phoneticPr fontId="1"/>
  </si>
  <si>
    <t>業　　　　　種</t>
    <rPh sb="0" eb="1">
      <t>ギョウ</t>
    </rPh>
    <rPh sb="6" eb="7">
      <t>タネ</t>
    </rPh>
    <phoneticPr fontId="1"/>
  </si>
  <si>
    <t>（該当するものに○）</t>
    <rPh sb="1" eb="3">
      <t>ガイトウ</t>
    </rPh>
    <phoneticPr fontId="1"/>
  </si>
  <si>
    <t>貨物自動車</t>
    <rPh sb="0" eb="2">
      <t>カモツ</t>
    </rPh>
    <rPh sb="2" eb="5">
      <t>ジドウシャ</t>
    </rPh>
    <phoneticPr fontId="1"/>
  </si>
  <si>
    <t>担当部署</t>
    <rPh sb="0" eb="2">
      <t>タントウ</t>
    </rPh>
    <rPh sb="2" eb="4">
      <t>ブショ</t>
    </rPh>
    <phoneticPr fontId="1"/>
  </si>
  <si>
    <t>備　　　　　　考</t>
    <rPh sb="0" eb="1">
      <t>ソナエ</t>
    </rPh>
    <rPh sb="7" eb="8">
      <t>コウ</t>
    </rPh>
    <phoneticPr fontId="1"/>
  </si>
  <si>
    <t>電子メール</t>
    <rPh sb="0" eb="2">
      <t>デンシ</t>
    </rPh>
    <phoneticPr fontId="1"/>
  </si>
  <si>
    <t>電　　　話</t>
    <rPh sb="0" eb="1">
      <t>デン</t>
    </rPh>
    <rPh sb="4" eb="5">
      <t>ハナシ</t>
    </rPh>
    <phoneticPr fontId="1"/>
  </si>
  <si>
    <t>提出者</t>
    <rPh sb="0" eb="3">
      <t>テイシュツシャ</t>
    </rPh>
    <phoneticPr fontId="1"/>
  </si>
  <si>
    <t>住所（法人にあっては主たる事務所の所在地）</t>
    <rPh sb="0" eb="2">
      <t>ジュウショ</t>
    </rPh>
    <rPh sb="3" eb="5">
      <t>ホウジン</t>
    </rPh>
    <rPh sb="10" eb="11">
      <t>シュ</t>
    </rPh>
    <rPh sb="13" eb="16">
      <t>ジムショ</t>
    </rPh>
    <rPh sb="17" eb="20">
      <t>ショザイチ</t>
    </rPh>
    <phoneticPr fontId="1"/>
  </si>
  <si>
    <t>氏名（法人にあっては、名称及び代表者の氏名）</t>
    <rPh sb="0" eb="2">
      <t>シメイ</t>
    </rPh>
    <rPh sb="3" eb="5">
      <t>ホウジン</t>
    </rPh>
    <rPh sb="11" eb="13">
      <t>メイショウ</t>
    </rPh>
    <rPh sb="13" eb="14">
      <t>オヨ</t>
    </rPh>
    <rPh sb="15" eb="18">
      <t>ダイヒョウシャ</t>
    </rPh>
    <rPh sb="19" eb="21">
      <t>シメイ</t>
    </rPh>
    <phoneticPr fontId="1"/>
  </si>
  <si>
    <t>　担当者氏名</t>
    <rPh sb="1" eb="4">
      <t>タントウシャ</t>
    </rPh>
    <rPh sb="4" eb="6">
      <t>シメイ</t>
    </rPh>
    <phoneticPr fontId="1"/>
  </si>
  <si>
    <t>電　話</t>
    <rPh sb="0" eb="1">
      <t>デン</t>
    </rPh>
    <rPh sb="2" eb="3">
      <t>ハナシ</t>
    </rPh>
    <phoneticPr fontId="1"/>
  </si>
  <si>
    <t>　　</t>
    <phoneticPr fontId="1"/>
  </si>
  <si>
    <t>）年度</t>
    <rPh sb="1" eb="3">
      <t>ネンド</t>
    </rPh>
    <phoneticPr fontId="1"/>
  </si>
  <si>
    <t>項　　　目</t>
    <rPh sb="0" eb="1">
      <t>コウ</t>
    </rPh>
    <rPh sb="4" eb="5">
      <t>メ</t>
    </rPh>
    <phoneticPr fontId="1"/>
  </si>
  <si>
    <t>〒</t>
    <phoneticPr fontId="1"/>
  </si>
  <si>
    <t>　</t>
    <phoneticPr fontId="1"/>
  </si>
  <si>
    <t>営 業 所 等 の 名 称</t>
    <rPh sb="0" eb="1">
      <t>エイ</t>
    </rPh>
    <rPh sb="2" eb="3">
      <t>ギョウ</t>
    </rPh>
    <rPh sb="4" eb="5">
      <t>ショ</t>
    </rPh>
    <rPh sb="6" eb="7">
      <t>トウ</t>
    </rPh>
    <rPh sb="10" eb="11">
      <t>メイ</t>
    </rPh>
    <rPh sb="12" eb="13">
      <t>ショウ</t>
    </rPh>
    <phoneticPr fontId="1"/>
  </si>
  <si>
    <t>営 業 所 等 の 所 在 地</t>
    <rPh sb="0" eb="1">
      <t>エイ</t>
    </rPh>
    <rPh sb="2" eb="3">
      <t>ギョウ</t>
    </rPh>
    <rPh sb="4" eb="5">
      <t>ショ</t>
    </rPh>
    <rPh sb="6" eb="7">
      <t>トウ</t>
    </rPh>
    <rPh sb="10" eb="11">
      <t>ショ</t>
    </rPh>
    <rPh sb="12" eb="13">
      <t>ザイ</t>
    </rPh>
    <rPh sb="14" eb="15">
      <t>チ</t>
    </rPh>
    <phoneticPr fontId="1"/>
  </si>
  <si>
    <t>事業の用に供した
自動車の種類及び台数</t>
    <rPh sb="0" eb="2">
      <t>ジギョウ</t>
    </rPh>
    <rPh sb="3" eb="4">
      <t>ヨウ</t>
    </rPh>
    <rPh sb="5" eb="6">
      <t>キョウ</t>
    </rPh>
    <rPh sb="9" eb="12">
      <t>ジドウシャ</t>
    </rPh>
    <rPh sb="13" eb="15">
      <t>シュルイ</t>
    </rPh>
    <rPh sb="15" eb="16">
      <t>オヨ</t>
    </rPh>
    <rPh sb="17" eb="19">
      <t>ダイスウ</t>
    </rPh>
    <phoneticPr fontId="1"/>
  </si>
  <si>
    <t>燃料の使用</t>
    <rPh sb="0" eb="2">
      <t>ネンリョウ</t>
    </rPh>
    <rPh sb="3" eb="5">
      <t>シヨウ</t>
    </rPh>
    <phoneticPr fontId="1"/>
  </si>
  <si>
    <t>　特定物質排出量</t>
    <rPh sb="1" eb="5">
      <t>ト</t>
    </rPh>
    <rPh sb="5" eb="7">
      <t>ハ</t>
    </rPh>
    <rPh sb="7" eb="8">
      <t>リョウ</t>
    </rPh>
    <phoneticPr fontId="1"/>
  </si>
  <si>
    <t>軽乗用車</t>
    <rPh sb="0" eb="1">
      <t>ケイ</t>
    </rPh>
    <rPh sb="1" eb="3">
      <t>ジョウヨウ</t>
    </rPh>
    <rPh sb="3" eb="4">
      <t>グルマ</t>
    </rPh>
    <phoneticPr fontId="1"/>
  </si>
  <si>
    <t xml:space="preserve"> </t>
    <phoneticPr fontId="1"/>
  </si>
  <si>
    <t>燃料使用量（ kg　）</t>
    <rPh sb="0" eb="2">
      <t>ネンリョウ</t>
    </rPh>
    <rPh sb="2" eb="5">
      <t>シヨウリョウ</t>
    </rPh>
    <phoneticPr fontId="1"/>
  </si>
  <si>
    <t>特定物質</t>
    <rPh sb="0" eb="4">
      <t>ト</t>
    </rPh>
    <phoneticPr fontId="1"/>
  </si>
  <si>
    <t>基準年度排出量</t>
    <rPh sb="0" eb="2">
      <t>キジュン</t>
    </rPh>
    <rPh sb="2" eb="4">
      <t>ネンド</t>
    </rPh>
    <rPh sb="4" eb="6">
      <t>ハ</t>
    </rPh>
    <rPh sb="6" eb="7">
      <t>リョウ</t>
    </rPh>
    <phoneticPr fontId="1"/>
  </si>
  <si>
    <t>(1)</t>
    <phoneticPr fontId="1"/>
  </si>
  <si>
    <t>A４</t>
    <phoneticPr fontId="1"/>
  </si>
  <si>
    <t>別　紙</t>
    <rPh sb="0" eb="1">
      <t>ベツ</t>
    </rPh>
    <rPh sb="2" eb="3">
      <t>カミ</t>
    </rPh>
    <phoneticPr fontId="1"/>
  </si>
  <si>
    <t>別　添　   営 業 所 等 の 一 覧</t>
    <rPh sb="0" eb="1">
      <t>ベツ</t>
    </rPh>
    <rPh sb="2" eb="3">
      <t>ソウ</t>
    </rPh>
    <rPh sb="7" eb="8">
      <t>エイ</t>
    </rPh>
    <rPh sb="9" eb="10">
      <t>ギョウ</t>
    </rPh>
    <rPh sb="11" eb="12">
      <t>ショ</t>
    </rPh>
    <rPh sb="13" eb="14">
      <t>トウ</t>
    </rPh>
    <rPh sb="17" eb="18">
      <t>イチ</t>
    </rPh>
    <rPh sb="19" eb="20">
      <t>ラン</t>
    </rPh>
    <phoneticPr fontId="1"/>
  </si>
  <si>
    <t>別添　営業所等の一覧のとおり</t>
    <rPh sb="0" eb="2">
      <t>ベッテン</t>
    </rPh>
    <rPh sb="3" eb="6">
      <t>エイギョウショ</t>
    </rPh>
    <rPh sb="6" eb="7">
      <t>トウ</t>
    </rPh>
    <rPh sb="8" eb="10">
      <t>イチラン</t>
    </rPh>
    <phoneticPr fontId="1"/>
  </si>
  <si>
    <t>タ ク シ ー</t>
    <phoneticPr fontId="1"/>
  </si>
  <si>
    <t>バ　　　ス</t>
    <phoneticPr fontId="1"/>
  </si>
  <si>
    <t>ﾌｧｸｼﾐﾘ</t>
    <phoneticPr fontId="1"/>
  </si>
  <si>
    <t>県記入（貨・バ・タ －　 　　）</t>
    <rPh sb="0" eb="1">
      <t>ケン</t>
    </rPh>
    <rPh sb="1" eb="3">
      <t>キニュウ</t>
    </rPh>
    <rPh sb="4" eb="5">
      <t>カ</t>
    </rPh>
    <phoneticPr fontId="1"/>
  </si>
  <si>
    <t>←事業の用に供している台数で対象規模かどうかを判定します。
（営業車等については、温室効果ガス量の報告等には含めますが、ここでは台数に含めません。）</t>
    <rPh sb="1" eb="3">
      <t>ジギョウ</t>
    </rPh>
    <rPh sb="4" eb="5">
      <t>ヨウ</t>
    </rPh>
    <rPh sb="6" eb="7">
      <t>キョウ</t>
    </rPh>
    <rPh sb="11" eb="13">
      <t>ダイスウ</t>
    </rPh>
    <rPh sb="14" eb="16">
      <t>タイショウ</t>
    </rPh>
    <rPh sb="16" eb="18">
      <t>キボ</t>
    </rPh>
    <rPh sb="23" eb="25">
      <t>ハンテイ</t>
    </rPh>
    <rPh sb="31" eb="35">
      <t>エイギョウシャナド</t>
    </rPh>
    <rPh sb="41" eb="47">
      <t>オ</t>
    </rPh>
    <rPh sb="47" eb="48">
      <t>リョウ</t>
    </rPh>
    <rPh sb="49" eb="51">
      <t>ホウコク</t>
    </rPh>
    <rPh sb="51" eb="52">
      <t>トウ</t>
    </rPh>
    <rPh sb="54" eb="55">
      <t>フク</t>
    </rPh>
    <rPh sb="64" eb="66">
      <t>ダイスウ</t>
    </rPh>
    <rPh sb="67" eb="68">
      <t>フク</t>
    </rPh>
    <phoneticPr fontId="1"/>
  </si>
  <si>
    <t>名　　　称</t>
    <rPh sb="0" eb="1">
      <t>ナ</t>
    </rPh>
    <rPh sb="4" eb="5">
      <t>ショウ</t>
    </rPh>
    <phoneticPr fontId="1"/>
  </si>
  <si>
    <t>連　絡　先</t>
    <rPh sb="0" eb="1">
      <t>レン</t>
    </rPh>
    <rPh sb="2" eb="3">
      <t>ラク</t>
    </rPh>
    <rPh sb="4" eb="5">
      <t>サキ</t>
    </rPh>
    <phoneticPr fontId="1"/>
  </si>
  <si>
    <t>被牽引車は対象規模には含めません。</t>
    <rPh sb="0" eb="1">
      <t>ヒ</t>
    </rPh>
    <rPh sb="1" eb="4">
      <t>ケンインシャ</t>
    </rPh>
    <rPh sb="5" eb="7">
      <t>タイショウ</t>
    </rPh>
    <rPh sb="7" eb="9">
      <t>キボ</t>
    </rPh>
    <rPh sb="11" eb="12">
      <t>フク</t>
    </rPh>
    <phoneticPr fontId="1"/>
  </si>
  <si>
    <t>手順</t>
    <rPh sb="0" eb="2">
      <t>テジュン</t>
    </rPh>
    <phoneticPr fontId="1"/>
  </si>
  <si>
    <t>備　　　　　考</t>
    <rPh sb="0" eb="1">
      <t>ソナエ</t>
    </rPh>
    <rPh sb="6" eb="7">
      <t>コウ</t>
    </rPh>
    <phoneticPr fontId="1"/>
  </si>
  <si>
    <t>前年度末（３月31日）で、兵庫県内に登録されている事業用車両の台数が対象規模以上かどうかを確認。</t>
    <rPh sb="0" eb="3">
      <t>ゼンネンド</t>
    </rPh>
    <rPh sb="3" eb="4">
      <t>スエ</t>
    </rPh>
    <rPh sb="6" eb="7">
      <t>ガツ</t>
    </rPh>
    <rPh sb="9" eb="10">
      <t>ニチ</t>
    </rPh>
    <rPh sb="13" eb="15">
      <t>ヒョウゴ</t>
    </rPh>
    <rPh sb="15" eb="17">
      <t>ケンナイ</t>
    </rPh>
    <rPh sb="18" eb="20">
      <t>トウロク</t>
    </rPh>
    <rPh sb="25" eb="28">
      <t>ジギョウヨウ</t>
    </rPh>
    <rPh sb="28" eb="30">
      <t>シャリョウ</t>
    </rPh>
    <rPh sb="31" eb="33">
      <t>ダイスウ</t>
    </rPh>
    <rPh sb="34" eb="36">
      <t>タイショウ</t>
    </rPh>
    <rPh sb="36" eb="38">
      <t>キボ</t>
    </rPh>
    <rPh sb="38" eb="40">
      <t>イジョウ</t>
    </rPh>
    <rPh sb="45" eb="47">
      <t>カクニン</t>
    </rPh>
    <phoneticPr fontId="1"/>
  </si>
  <si>
    <t>作　成　等　の　内　容</t>
    <rPh sb="0" eb="1">
      <t>サク</t>
    </rPh>
    <rPh sb="2" eb="3">
      <t>シゲル</t>
    </rPh>
    <rPh sb="4" eb="5">
      <t>トウ</t>
    </rPh>
    <rPh sb="8" eb="9">
      <t>ナイ</t>
    </rPh>
    <rPh sb="10" eb="11">
      <t>カタチ</t>
    </rPh>
    <phoneticPr fontId="1"/>
  </si>
  <si>
    <t>←記入不要（県の整理用の欄です。）</t>
    <rPh sb="1" eb="3">
      <t>キニュウ</t>
    </rPh>
    <rPh sb="3" eb="5">
      <t>フヨウ</t>
    </rPh>
    <rPh sb="6" eb="7">
      <t>ケン</t>
    </rPh>
    <rPh sb="8" eb="11">
      <t>セイリヨウ</t>
    </rPh>
    <rPh sb="12" eb="13">
      <t>ラン</t>
    </rPh>
    <phoneticPr fontId="1"/>
  </si>
  <si>
    <t xml:space="preserve">←特記事項等があれば、こちらに記載してください。
←　セル内は「Ａｌｔキー ＋ Ｅnterキー」で改行できます。
</t>
    <rPh sb="1" eb="3">
      <t>トッキ</t>
    </rPh>
    <rPh sb="3" eb="5">
      <t>ジコウ</t>
    </rPh>
    <rPh sb="5" eb="6">
      <t>トウ</t>
    </rPh>
    <rPh sb="15" eb="17">
      <t>キサイ</t>
    </rPh>
    <rPh sb="30" eb="31">
      <t>ナイ</t>
    </rPh>
    <rPh sb="50" eb="52">
      <t>カイギョウ</t>
    </rPh>
    <phoneticPr fontId="1"/>
  </si>
  <si>
    <t xml:space="preserve"> </t>
    <phoneticPr fontId="1"/>
  </si>
  <si>
    <t>　</t>
    <phoneticPr fontId="1"/>
  </si>
  <si>
    <t>　</t>
    <phoneticPr fontId="1"/>
  </si>
  <si>
    <t>　</t>
    <phoneticPr fontId="1"/>
  </si>
  <si>
    <t>備　　考</t>
    <rPh sb="0" eb="1">
      <t>ソナエ</t>
    </rPh>
    <rPh sb="3" eb="4">
      <t>コウ</t>
    </rPh>
    <phoneticPr fontId="1"/>
  </si>
  <si>
    <t>自動車運送事業者用の報告書（エクセル版）の作業手順</t>
    <rPh sb="0" eb="3">
      <t>ジドウシャ</t>
    </rPh>
    <rPh sb="3" eb="5">
      <t>ウンソウ</t>
    </rPh>
    <rPh sb="5" eb="8">
      <t>ジギョウシャ</t>
    </rPh>
    <rPh sb="8" eb="9">
      <t>ヨウ</t>
    </rPh>
    <rPh sb="10" eb="12">
      <t>ホウコク</t>
    </rPh>
    <rPh sb="12" eb="13">
      <t>ショ</t>
    </rPh>
    <rPh sb="18" eb="19">
      <t>バン</t>
    </rPh>
    <rPh sb="21" eb="23">
      <t>サギョウ</t>
    </rPh>
    <rPh sb="23" eb="25">
      <t>テジュン</t>
    </rPh>
    <phoneticPr fontId="1"/>
  </si>
  <si>
    <t>特 定 物 質 排 出 抑 制  措 置 結 果 報 告 書</t>
    <rPh sb="0" eb="1">
      <t>トク</t>
    </rPh>
    <rPh sb="2" eb="3">
      <t>サダム</t>
    </rPh>
    <rPh sb="4" eb="5">
      <t>ブツ</t>
    </rPh>
    <rPh sb="6" eb="7">
      <t>シツ</t>
    </rPh>
    <rPh sb="8" eb="9">
      <t>ハイ</t>
    </rPh>
    <rPh sb="10" eb="11">
      <t>デ</t>
    </rPh>
    <rPh sb="12" eb="13">
      <t>オオキ</t>
    </rPh>
    <rPh sb="14" eb="15">
      <t>セイ</t>
    </rPh>
    <rPh sb="17" eb="18">
      <t>ソ</t>
    </rPh>
    <rPh sb="19" eb="20">
      <t>オキ</t>
    </rPh>
    <rPh sb="21" eb="22">
      <t>ムスブ</t>
    </rPh>
    <rPh sb="23" eb="24">
      <t>ハタシ</t>
    </rPh>
    <rPh sb="25" eb="26">
      <t>ホウ</t>
    </rPh>
    <rPh sb="27" eb="28">
      <t>コク</t>
    </rPh>
    <rPh sb="29" eb="30">
      <t>ショ</t>
    </rPh>
    <phoneticPr fontId="1"/>
  </si>
  <si>
    <t>１　特定物質排出状況</t>
    <rPh sb="2" eb="6">
      <t>ト</t>
    </rPh>
    <rPh sb="6" eb="8">
      <t>ハ</t>
    </rPh>
    <rPh sb="8" eb="10">
      <t>ジョウキョウ</t>
    </rPh>
    <phoneticPr fontId="1"/>
  </si>
  <si>
    <t>特定物質排出状況</t>
    <rPh sb="0" eb="4">
      <t>ト</t>
    </rPh>
    <rPh sb="4" eb="6">
      <t>ハ</t>
    </rPh>
    <rPh sb="6" eb="8">
      <t>ジョウキョウ</t>
    </rPh>
    <phoneticPr fontId="1"/>
  </si>
  <si>
    <t>特定物質排出措置の結果及び評価</t>
    <rPh sb="0" eb="2">
      <t>トクテイ</t>
    </rPh>
    <rPh sb="2" eb="4">
      <t>ブッシツ</t>
    </rPh>
    <rPh sb="4" eb="6">
      <t>ハ</t>
    </rPh>
    <rPh sb="6" eb="8">
      <t>ソチ</t>
    </rPh>
    <rPh sb="9" eb="11">
      <t>ケッカ</t>
    </rPh>
    <rPh sb="11" eb="12">
      <t>オヨ</t>
    </rPh>
    <rPh sb="13" eb="15">
      <t>ヒョウカ</t>
    </rPh>
    <phoneticPr fontId="1"/>
  </si>
  <si>
    <t>現況排出量</t>
    <rPh sb="0" eb="2">
      <t>ゲンキョウ</t>
    </rPh>
    <rPh sb="2" eb="4">
      <t>ハ</t>
    </rPh>
    <rPh sb="4" eb="5">
      <t>リョウ</t>
    </rPh>
    <phoneticPr fontId="1"/>
  </si>
  <si>
    <t>（</t>
    <phoneticPr fontId="1"/>
  </si>
  <si>
    <t>２　特定物質排出抑制措置の
  結果及び評価</t>
    <rPh sb="2" eb="6">
      <t>ト</t>
    </rPh>
    <rPh sb="6" eb="8">
      <t>ハ</t>
    </rPh>
    <rPh sb="8" eb="10">
      <t>ヨクセイ</t>
    </rPh>
    <rPh sb="10" eb="12">
      <t>ソチ</t>
    </rPh>
    <rPh sb="16" eb="18">
      <t>ケッカ</t>
    </rPh>
    <rPh sb="18" eb="19">
      <t>オヨ</t>
    </rPh>
    <rPh sb="20" eb="22">
      <t>ヒョウカ</t>
    </rPh>
    <phoneticPr fontId="1"/>
  </si>
  <si>
    <t xml:space="preserve"> 別紙のとおり</t>
    <rPh sb="1" eb="3">
      <t>ベッシ</t>
    </rPh>
    <phoneticPr fontId="1"/>
  </si>
  <si>
    <t>)年度</t>
    <rPh sb="1" eb="3">
      <t>ネンド</t>
    </rPh>
    <phoneticPr fontId="1"/>
  </si>
  <si>
    <t xml:space="preserve">措 置 の 区 分 </t>
    <rPh sb="0" eb="1">
      <t>ソ</t>
    </rPh>
    <rPh sb="2" eb="3">
      <t>オキ</t>
    </rPh>
    <rPh sb="6" eb="7">
      <t>ク</t>
    </rPh>
    <rPh sb="8" eb="9">
      <t>ブン</t>
    </rPh>
    <phoneticPr fontId="1"/>
  </si>
  <si>
    <t>　</t>
    <phoneticPr fontId="1"/>
  </si>
  <si>
    <t>※　セル内は「Altキー＋Enterキー」で改行できます。</t>
    <rPh sb="4" eb="5">
      <t>ナイ</t>
    </rPh>
    <rPh sb="22" eb="24">
      <t>カイギョウ</t>
    </rPh>
    <phoneticPr fontId="1"/>
  </si>
  <si>
    <t>特定物質排出抑制措置の達成状況</t>
    <rPh sb="0" eb="4">
      <t>ト</t>
    </rPh>
    <rPh sb="4" eb="6">
      <t>ハ</t>
    </rPh>
    <rPh sb="6" eb="8">
      <t>ヨクセイ</t>
    </rPh>
    <rPh sb="8" eb="10">
      <t>ソチ</t>
    </rPh>
    <rPh sb="11" eb="13">
      <t>タッセイ</t>
    </rPh>
    <rPh sb="13" eb="15">
      <t>ジョウキョウ</t>
    </rPh>
    <phoneticPr fontId="1"/>
  </si>
  <si>
    <t>計 画 の 内 容</t>
    <rPh sb="0" eb="1">
      <t>ケイ</t>
    </rPh>
    <rPh sb="2" eb="3">
      <t>ガ</t>
    </rPh>
    <rPh sb="6" eb="7">
      <t>ナイ</t>
    </rPh>
    <rPh sb="8" eb="9">
      <t>カタチ</t>
    </rPh>
    <phoneticPr fontId="1"/>
  </si>
  <si>
    <t>措置の内容</t>
    <rPh sb="0" eb="1">
      <t>ソ</t>
    </rPh>
    <rPh sb="1" eb="2">
      <t>オキ</t>
    </rPh>
    <rPh sb="3" eb="4">
      <t>ナイ</t>
    </rPh>
    <rPh sb="4" eb="5">
      <t>カタチ</t>
    </rPh>
    <phoneticPr fontId="1"/>
  </si>
  <si>
    <t>措置の目標</t>
    <rPh sb="0" eb="1">
      <t>ソ</t>
    </rPh>
    <rPh sb="1" eb="2">
      <t>オキ</t>
    </rPh>
    <rPh sb="3" eb="4">
      <t>メ</t>
    </rPh>
    <rPh sb="4" eb="5">
      <t>ヒョウ</t>
    </rPh>
    <phoneticPr fontId="1"/>
  </si>
  <si>
    <t>措 置 の 結 果</t>
    <rPh sb="0" eb="1">
      <t>ソ</t>
    </rPh>
    <rPh sb="2" eb="3">
      <t>オキ</t>
    </rPh>
    <rPh sb="6" eb="7">
      <t>ムスブ</t>
    </rPh>
    <rPh sb="8" eb="9">
      <t>ハタシ</t>
    </rPh>
    <phoneticPr fontId="1"/>
  </si>
  <si>
    <t>２(2)排出抑制措置の達成状況について記入</t>
    <rPh sb="4" eb="6">
      <t>ハ</t>
    </rPh>
    <rPh sb="6" eb="8">
      <t>ヨクセイ</t>
    </rPh>
    <rPh sb="8" eb="10">
      <t>ソチ</t>
    </rPh>
    <rPh sb="11" eb="13">
      <t>タッセイ</t>
    </rPh>
    <rPh sb="13" eb="15">
      <t>ジョウキョウ</t>
    </rPh>
    <rPh sb="19" eb="21">
      <t>キニュウ</t>
    </rPh>
    <phoneticPr fontId="1"/>
  </si>
  <si>
    <t>「別紙１(1)　特定物質排出量」の欄に数値が転記されているかどうか確認する。</t>
    <rPh sb="1" eb="3">
      <t>ベッシ</t>
    </rPh>
    <rPh sb="8" eb="10">
      <t>トクテイ</t>
    </rPh>
    <rPh sb="10" eb="12">
      <t>ブッシツ</t>
    </rPh>
    <rPh sb="12" eb="14">
      <t>ハ</t>
    </rPh>
    <rPh sb="14" eb="15">
      <t>リョウ</t>
    </rPh>
    <rPh sb="17" eb="18">
      <t>ラン</t>
    </rPh>
    <rPh sb="19" eb="21">
      <t>スウチ</t>
    </rPh>
    <rPh sb="22" eb="24">
      <t>テンキ</t>
    </rPh>
    <rPh sb="33" eb="35">
      <t>カクニン</t>
    </rPh>
    <phoneticPr fontId="1"/>
  </si>
  <si>
    <t>2(1)排出抑制目標の達成状況について記載。
基準年度排出量・抑制目標量については既に提出している計画書記載の数値を転記。</t>
    <rPh sb="4" eb="6">
      <t>ハ</t>
    </rPh>
    <rPh sb="6" eb="8">
      <t>ヨ</t>
    </rPh>
    <rPh sb="8" eb="10">
      <t>モクヒョウ</t>
    </rPh>
    <rPh sb="11" eb="13">
      <t>タッセイ</t>
    </rPh>
    <rPh sb="13" eb="15">
      <t>ジョウキョウ</t>
    </rPh>
    <rPh sb="19" eb="21">
      <t>キサイ</t>
    </rPh>
    <rPh sb="23" eb="25">
      <t>キジュン</t>
    </rPh>
    <rPh sb="25" eb="27">
      <t>ネンド</t>
    </rPh>
    <rPh sb="27" eb="29">
      <t>ハ</t>
    </rPh>
    <rPh sb="29" eb="30">
      <t>リョウ</t>
    </rPh>
    <rPh sb="31" eb="33">
      <t>ヨクセイ</t>
    </rPh>
    <rPh sb="33" eb="36">
      <t>モクヒョウリョウ</t>
    </rPh>
    <rPh sb="41" eb="42">
      <t>スデ</t>
    </rPh>
    <rPh sb="43" eb="45">
      <t>テイシュツ</t>
    </rPh>
    <rPh sb="49" eb="52">
      <t>ケイカクショ</t>
    </rPh>
    <rPh sb="52" eb="54">
      <t>キサイ</t>
    </rPh>
    <rPh sb="55" eb="57">
      <t>スウチ</t>
    </rPh>
    <rPh sb="58" eb="60">
      <t>テンキ</t>
    </rPh>
    <phoneticPr fontId="1"/>
  </si>
  <si>
    <t>達成率は、基準年度や目標量の数値設定によっては不自然な数値が計算されることがありますが、そのままでも結構です。
（現況排出量が基準年度排出量より多い場合など）</t>
    <rPh sb="0" eb="3">
      <t>タッセイリツ</t>
    </rPh>
    <rPh sb="5" eb="7">
      <t>キジュン</t>
    </rPh>
    <rPh sb="7" eb="9">
      <t>ネンド</t>
    </rPh>
    <rPh sb="10" eb="13">
      <t>モクヒョウリョウ</t>
    </rPh>
    <rPh sb="14" eb="16">
      <t>スウチ</t>
    </rPh>
    <rPh sb="16" eb="18">
      <t>セッテイ</t>
    </rPh>
    <rPh sb="23" eb="26">
      <t>フシゼン</t>
    </rPh>
    <rPh sb="27" eb="29">
      <t>スウチ</t>
    </rPh>
    <rPh sb="30" eb="32">
      <t>ケイサン</t>
    </rPh>
    <rPh sb="50" eb="52">
      <t>ケッコウ</t>
    </rPh>
    <rPh sb="57" eb="59">
      <t>ゲンキョウ</t>
    </rPh>
    <rPh sb="59" eb="61">
      <t>ハイシュツ</t>
    </rPh>
    <rPh sb="61" eb="62">
      <t>リョウ</t>
    </rPh>
    <rPh sb="63" eb="65">
      <t>キジュン</t>
    </rPh>
    <rPh sb="65" eb="67">
      <t>ネンド</t>
    </rPh>
    <rPh sb="67" eb="69">
      <t>ハ</t>
    </rPh>
    <rPh sb="69" eb="70">
      <t>リョウ</t>
    </rPh>
    <rPh sb="72" eb="73">
      <t>オオ</t>
    </rPh>
    <rPh sb="74" eb="76">
      <t>バアイ</t>
    </rPh>
    <phoneticPr fontId="1"/>
  </si>
  <si>
    <t>4411  一般貨物自動車運送業</t>
    <rPh sb="6" eb="8">
      <t>イッパン</t>
    </rPh>
    <rPh sb="8" eb="10">
      <t>カモツ</t>
    </rPh>
    <rPh sb="10" eb="13">
      <t>ジドウシャ</t>
    </rPh>
    <rPh sb="13" eb="15">
      <t>ウンソウ</t>
    </rPh>
    <rPh sb="15" eb="16">
      <t>ギョウ</t>
    </rPh>
    <phoneticPr fontId="1"/>
  </si>
  <si>
    <t>4412  特別積合せ貨物運送業</t>
    <rPh sb="6" eb="8">
      <t>トクベツ</t>
    </rPh>
    <rPh sb="8" eb="9">
      <t>ツ</t>
    </rPh>
    <rPh sb="9" eb="10">
      <t>ア</t>
    </rPh>
    <rPh sb="11" eb="13">
      <t>カモツ</t>
    </rPh>
    <rPh sb="13" eb="16">
      <t>ウンソウギョウ</t>
    </rPh>
    <phoneticPr fontId="1"/>
  </si>
  <si>
    <t>4421　特定貨物自動車運送事業</t>
    <rPh sb="5" eb="7">
      <t>トクテイ</t>
    </rPh>
    <rPh sb="7" eb="9">
      <t>カモツ</t>
    </rPh>
    <rPh sb="9" eb="12">
      <t>ジドウシャ</t>
    </rPh>
    <rPh sb="12" eb="14">
      <t>ウンソウ</t>
    </rPh>
    <rPh sb="14" eb="16">
      <t>ジギョウ</t>
    </rPh>
    <phoneticPr fontId="1"/>
  </si>
  <si>
    <t>4311　一般乗合旅客自動車運送業</t>
    <rPh sb="5" eb="7">
      <t>イッパン</t>
    </rPh>
    <rPh sb="7" eb="9">
      <t>ノリアイ</t>
    </rPh>
    <rPh sb="9" eb="11">
      <t>リョカク</t>
    </rPh>
    <rPh sb="11" eb="14">
      <t>ジドウシャ</t>
    </rPh>
    <rPh sb="14" eb="16">
      <t>ウンソウ</t>
    </rPh>
    <rPh sb="16" eb="17">
      <t>ギョウ</t>
    </rPh>
    <phoneticPr fontId="1"/>
  </si>
  <si>
    <t>4331　一般貸切旅客自動車運送業</t>
    <rPh sb="5" eb="7">
      <t>イッパン</t>
    </rPh>
    <rPh sb="7" eb="9">
      <t>カシキリ</t>
    </rPh>
    <rPh sb="9" eb="11">
      <t>リョカク</t>
    </rPh>
    <rPh sb="11" eb="14">
      <t>ジドウシャ</t>
    </rPh>
    <rPh sb="14" eb="16">
      <t>ウンソウ</t>
    </rPh>
    <rPh sb="16" eb="17">
      <t>ギョウ</t>
    </rPh>
    <phoneticPr fontId="1"/>
  </si>
  <si>
    <t>4321　一般乗用旅客自動車運送事業</t>
    <rPh sb="5" eb="7">
      <t>イッパン</t>
    </rPh>
    <rPh sb="7" eb="9">
      <t>ジョウヨウ</t>
    </rPh>
    <rPh sb="9" eb="11">
      <t>リョカク</t>
    </rPh>
    <rPh sb="11" eb="14">
      <t>ジドウシャ</t>
    </rPh>
    <rPh sb="14" eb="16">
      <t>ウンソウ</t>
    </rPh>
    <rPh sb="16" eb="18">
      <t>ジギョウ</t>
    </rPh>
    <phoneticPr fontId="1"/>
  </si>
  <si>
    <t>　特定物質排出抑制目標の達成状況</t>
    <rPh sb="1" eb="5">
      <t>ト</t>
    </rPh>
    <rPh sb="5" eb="7">
      <t>ハ</t>
    </rPh>
    <rPh sb="7" eb="9">
      <t>ヨクセイ</t>
    </rPh>
    <rPh sb="9" eb="11">
      <t>モクヒョウ</t>
    </rPh>
    <rPh sb="12" eb="14">
      <t>タッセイ</t>
    </rPh>
    <rPh sb="14" eb="16">
      <t>ジョウキョウ</t>
    </rPh>
    <phoneticPr fontId="1"/>
  </si>
  <si>
    <t>抑制目標量</t>
    <rPh sb="0" eb="2">
      <t>ヨクセイ</t>
    </rPh>
    <rPh sb="2" eb="5">
      <t>モクヒョウリョウ</t>
    </rPh>
    <phoneticPr fontId="1"/>
  </si>
  <si>
    <t>達成率（％）</t>
    <rPh sb="0" eb="2">
      <t>タッセイ</t>
    </rPh>
    <rPh sb="2" eb="3">
      <t>リツ</t>
    </rPh>
    <phoneticPr fontId="1"/>
  </si>
  <si>
    <t>グリーン電力証書</t>
    <rPh sb="4" eb="6">
      <t>デンリョク</t>
    </rPh>
    <rPh sb="6" eb="8">
      <t>ショウショ</t>
    </rPh>
    <phoneticPr fontId="1"/>
  </si>
  <si>
    <t>グリーン熱証書</t>
    <rPh sb="4" eb="5">
      <t>ネツ</t>
    </rPh>
    <rPh sb="5" eb="7">
      <t>ショウショ</t>
    </rPh>
    <phoneticPr fontId="1"/>
  </si>
  <si>
    <t>合計（B)</t>
    <rPh sb="0" eb="2">
      <t>ゴウケイ</t>
    </rPh>
    <phoneticPr fontId="1"/>
  </si>
  <si>
    <t>備考１：達成率（％）＝{(a) - (b)} ／ {(a) - (c)}  × 100</t>
    <rPh sb="0" eb="2">
      <t>ビコウ</t>
    </rPh>
    <rPh sb="4" eb="6">
      <t>タッセイ</t>
    </rPh>
    <rPh sb="6" eb="7">
      <t>リツ</t>
    </rPh>
    <phoneticPr fontId="1"/>
  </si>
  <si>
    <t>(４)</t>
    <phoneticPr fontId="1"/>
  </si>
  <si>
    <t>報告日</t>
    <rPh sb="0" eb="2">
      <t>ホウコク</t>
    </rPh>
    <rPh sb="2" eb="3">
      <t>ヒ</t>
    </rPh>
    <phoneticPr fontId="1"/>
  </si>
  <si>
    <t>普通貨物車</t>
    <rPh sb="0" eb="1">
      <t>ススム</t>
    </rPh>
    <rPh sb="1" eb="2">
      <t>ツウ</t>
    </rPh>
    <rPh sb="2" eb="3">
      <t>カ</t>
    </rPh>
    <rPh sb="3" eb="4">
      <t>ブツ</t>
    </rPh>
    <rPh sb="4" eb="5">
      <t>クルマ</t>
    </rPh>
    <phoneticPr fontId="1"/>
  </si>
  <si>
    <t>小型貨物車</t>
    <rPh sb="0" eb="1">
      <t>ショウ</t>
    </rPh>
    <rPh sb="1" eb="2">
      <t>カタ</t>
    </rPh>
    <rPh sb="2" eb="3">
      <t>カ</t>
    </rPh>
    <rPh sb="3" eb="4">
      <t>ブツ</t>
    </rPh>
    <rPh sb="4" eb="5">
      <t>クルマ</t>
    </rPh>
    <phoneticPr fontId="1"/>
  </si>
  <si>
    <t>軽貨物車</t>
    <rPh sb="0" eb="1">
      <t>ケイ</t>
    </rPh>
    <rPh sb="1" eb="2">
      <t>カ</t>
    </rPh>
    <rPh sb="2" eb="3">
      <t>ブツ</t>
    </rPh>
    <rPh sb="3" eb="4">
      <t>クルマ</t>
    </rPh>
    <phoneticPr fontId="1"/>
  </si>
  <si>
    <t>バス</t>
  </si>
  <si>
    <t>乗用車</t>
    <rPh sb="0" eb="1">
      <t>ジョウ</t>
    </rPh>
    <rPh sb="1" eb="2">
      <t>ヨウ</t>
    </rPh>
    <rPh sb="2" eb="3">
      <t>クルマ</t>
    </rPh>
    <phoneticPr fontId="1"/>
  </si>
  <si>
    <r>
      <t>燃料使用量(単位：ｍ</t>
    </r>
    <r>
      <rPr>
        <vertAlign val="superscript"/>
        <sz val="12"/>
        <rFont val="ＭＳ ゴシック"/>
        <family val="3"/>
        <charset val="128"/>
      </rPr>
      <t>３</t>
    </r>
    <r>
      <rPr>
        <sz val="12"/>
        <rFont val="ＭＳ ゴシック"/>
        <family val="3"/>
        <charset val="128"/>
      </rPr>
      <t>）</t>
    </r>
    <rPh sb="0" eb="2">
      <t>ネンリョウ</t>
    </rPh>
    <rPh sb="2" eb="5">
      <t>シヨウリョウ</t>
    </rPh>
    <rPh sb="6" eb="8">
      <t>タンイ</t>
    </rPh>
    <phoneticPr fontId="1"/>
  </si>
  <si>
    <t>全車種の使用燃料の合計</t>
    <rPh sb="0" eb="3">
      <t>ゼンシャシュ</t>
    </rPh>
    <rPh sb="4" eb="6">
      <t>シヨウ</t>
    </rPh>
    <rPh sb="6" eb="8">
      <t>ネンリョウ</t>
    </rPh>
    <rPh sb="9" eb="11">
      <t>ゴウケイ</t>
    </rPh>
    <phoneticPr fontId="1"/>
  </si>
  <si>
    <t>温室効果ガス排出量の計</t>
    <rPh sb="0" eb="6">
      <t>オ</t>
    </rPh>
    <rPh sb="6" eb="8">
      <t>ハ</t>
    </rPh>
    <rPh sb="8" eb="9">
      <t>リョウ</t>
    </rPh>
    <rPh sb="10" eb="11">
      <t>ケイ</t>
    </rPh>
    <phoneticPr fontId="1"/>
  </si>
  <si>
    <t>↑</t>
    <phoneticPr fontId="1"/>
  </si>
  <si>
    <t>全車種の使用燃料の合計を記載してください</t>
    <rPh sb="12" eb="14">
      <t>キサイ</t>
    </rPh>
    <phoneticPr fontId="1"/>
  </si>
  <si>
    <t>受領印をご希望の事業者は、切手を貼った封筒を同封のうえ、鑑（表紙）のみを郵送してください。</t>
    <rPh sb="0" eb="3">
      <t>ジュリョウイン</t>
    </rPh>
    <rPh sb="5" eb="7">
      <t>キボウ</t>
    </rPh>
    <rPh sb="8" eb="11">
      <t>ジギョウシャ</t>
    </rPh>
    <rPh sb="13" eb="15">
      <t>キッテ</t>
    </rPh>
    <rPh sb="16" eb="17">
      <t>ハ</t>
    </rPh>
    <rPh sb="19" eb="21">
      <t>フウトウ</t>
    </rPh>
    <rPh sb="22" eb="24">
      <t>ドウフウ</t>
    </rPh>
    <rPh sb="28" eb="29">
      <t>カガミ</t>
    </rPh>
    <rPh sb="30" eb="32">
      <t>ヒョウシ</t>
    </rPh>
    <rPh sb="36" eb="38">
      <t>ユウソウ</t>
    </rPh>
    <phoneticPr fontId="1"/>
  </si>
  <si>
    <t>集計結果表のデータが別紙１(1)に自動転記されます。</t>
    <rPh sb="0" eb="2">
      <t>シュウケイ</t>
    </rPh>
    <rPh sb="2" eb="4">
      <t>ケッカ</t>
    </rPh>
    <rPh sb="4" eb="5">
      <t>ヒョウ</t>
    </rPh>
    <rPh sb="10" eb="12">
      <t>ベッシ</t>
    </rPh>
    <rPh sb="17" eb="19">
      <t>ジドウ</t>
    </rPh>
    <rPh sb="19" eb="21">
      <t>テンキ</t>
    </rPh>
    <phoneticPr fontId="1"/>
  </si>
  <si>
    <t>集計結果表を作成する。
・　自動車の昨年度の使用燃料量及び台数を入力。
・　入力すると、温室効果ガス量は自動計算されます。</t>
    <rPh sb="0" eb="2">
      <t>シュウケイ</t>
    </rPh>
    <rPh sb="2" eb="4">
      <t>ケッカ</t>
    </rPh>
    <rPh sb="4" eb="5">
      <t>ヒョウ</t>
    </rPh>
    <rPh sb="6" eb="8">
      <t>サクセイ</t>
    </rPh>
    <rPh sb="14" eb="17">
      <t>ジドウシャ</t>
    </rPh>
    <rPh sb="18" eb="20">
      <t>サクネン</t>
    </rPh>
    <rPh sb="20" eb="21">
      <t>タビ</t>
    </rPh>
    <rPh sb="22" eb="24">
      <t>シヨウ</t>
    </rPh>
    <rPh sb="24" eb="26">
      <t>ネンリョウ</t>
    </rPh>
    <rPh sb="26" eb="27">
      <t>リョウ</t>
    </rPh>
    <rPh sb="27" eb="28">
      <t>オヨ</t>
    </rPh>
    <rPh sb="29" eb="30">
      <t>ダイ</t>
    </rPh>
    <rPh sb="30" eb="31">
      <t>スウ</t>
    </rPh>
    <rPh sb="32" eb="34">
      <t>ニュウリョク</t>
    </rPh>
    <rPh sb="38" eb="40">
      <t>ニュウリョク</t>
    </rPh>
    <rPh sb="44" eb="50">
      <t>オ</t>
    </rPh>
    <rPh sb="50" eb="51">
      <t>リョウ</t>
    </rPh>
    <rPh sb="52" eb="54">
      <t>ジドウ</t>
    </rPh>
    <rPh sb="54" eb="56">
      <t>ケイサン</t>
    </rPh>
    <phoneticPr fontId="1"/>
  </si>
  <si>
    <t xml:space="preserve"> 注：活動の区分については、「温室効果ガス排出量算定・報告マニュアル」に従って記載すること。</t>
    <rPh sb="1" eb="2">
      <t>チュウ</t>
    </rPh>
    <rPh sb="3" eb="5">
      <t>カツドウ</t>
    </rPh>
    <rPh sb="6" eb="8">
      <t>クブン</t>
    </rPh>
    <rPh sb="15" eb="17">
      <t>オンシツ</t>
    </rPh>
    <rPh sb="17" eb="19">
      <t>コウカ</t>
    </rPh>
    <rPh sb="21" eb="23">
      <t>ハイシュツ</t>
    </rPh>
    <rPh sb="23" eb="24">
      <t>リョウ</t>
    </rPh>
    <rPh sb="24" eb="26">
      <t>サンテイ</t>
    </rPh>
    <rPh sb="27" eb="29">
      <t>ホウコク</t>
    </rPh>
    <rPh sb="36" eb="37">
      <t>シタガ</t>
    </rPh>
    <rPh sb="39" eb="41">
      <t>キサイ</t>
    </rPh>
    <phoneticPr fontId="1"/>
  </si>
  <si>
    <t>車種別の台数（台）</t>
    <rPh sb="0" eb="1">
      <t>クルマ</t>
    </rPh>
    <rPh sb="1" eb="2">
      <t>タネ</t>
    </rPh>
    <rPh sb="2" eb="3">
      <t>ベツ</t>
    </rPh>
    <rPh sb="4" eb="6">
      <t>ダイスウ</t>
    </rPh>
    <rPh sb="7" eb="8">
      <t>ダイ</t>
    </rPh>
    <phoneticPr fontId="1"/>
  </si>
  <si>
    <t>基準年度排出量</t>
    <rPh sb="0" eb="2">
      <t>キジュン</t>
    </rPh>
    <rPh sb="2" eb="4">
      <t>ネンド</t>
    </rPh>
    <phoneticPr fontId="1"/>
  </si>
  <si>
    <r>
      <t>(</t>
    </r>
    <r>
      <rPr>
        <sz val="11"/>
        <rFont val="ＭＳ Ｐゴシック"/>
        <family val="3"/>
        <charset val="128"/>
      </rPr>
      <t>2</t>
    </r>
    <r>
      <rPr>
        <sz val="11"/>
        <rFont val="ＭＳ Ｐゴシック"/>
        <family val="3"/>
        <charset val="128"/>
      </rPr>
      <t>)</t>
    </r>
    <phoneticPr fontId="1"/>
  </si>
  <si>
    <t>その他、特定物質排出抑制措置の結果及び評価に関して特に報告したい事項</t>
  </si>
  <si>
    <r>
      <t>(</t>
    </r>
    <r>
      <rPr>
        <sz val="11"/>
        <rFont val="ＭＳ Ｐゴシック"/>
        <family val="3"/>
        <charset val="128"/>
      </rPr>
      <t>3</t>
    </r>
    <r>
      <rPr>
        <sz val="11"/>
        <rFont val="ＭＳ Ｐゴシック"/>
        <family val="3"/>
        <charset val="128"/>
      </rPr>
      <t>)</t>
    </r>
    <phoneticPr fontId="1"/>
  </si>
  <si>
    <t>（</t>
    <phoneticPr fontId="1"/>
  </si>
  <si>
    <t>(1)</t>
    <phoneticPr fontId="1"/>
  </si>
  <si>
    <t>( a )</t>
    <phoneticPr fontId="1"/>
  </si>
  <si>
    <t>( b )</t>
    <phoneticPr fontId="1"/>
  </si>
  <si>
    <t>　備 考 ： 達 成 率 （％）＝ { (a) - (b) } / { (a) - （ｃ）} / ×100</t>
    <rPh sb="1" eb="2">
      <t>ソナエ</t>
    </rPh>
    <rPh sb="3" eb="4">
      <t>コウ</t>
    </rPh>
    <rPh sb="7" eb="8">
      <t>タチ</t>
    </rPh>
    <rPh sb="9" eb="10">
      <t>シゲル</t>
    </rPh>
    <rPh sb="11" eb="12">
      <t>リツ</t>
    </rPh>
    <phoneticPr fontId="1"/>
  </si>
  <si>
    <t>抑制目標量</t>
    <rPh sb="0" eb="1">
      <t>オオキ</t>
    </rPh>
    <rPh sb="1" eb="2">
      <t>セイ</t>
    </rPh>
    <rPh sb="2" eb="3">
      <t>メ</t>
    </rPh>
    <rPh sb="3" eb="4">
      <t>ヒョウ</t>
    </rPh>
    <rPh sb="4" eb="5">
      <t>リョウ</t>
    </rPh>
    <phoneticPr fontId="1"/>
  </si>
  <si>
    <r>
      <t>）年度　　　 （二酸化炭素換算　ｔ －CO</t>
    </r>
    <r>
      <rPr>
        <b/>
        <vertAlign val="subscript"/>
        <sz val="12"/>
        <rFont val="ＭＳ Ｐゴシック"/>
        <family val="3"/>
        <charset val="128"/>
      </rPr>
      <t>2</t>
    </r>
    <r>
      <rPr>
        <b/>
        <sz val="12"/>
        <rFont val="ＭＳ Ｐゴシック"/>
        <family val="3"/>
        <charset val="128"/>
      </rPr>
      <t>）</t>
    </r>
    <rPh sb="1" eb="3">
      <t>ネンド</t>
    </rPh>
    <rPh sb="8" eb="11">
      <t>ニサンカ</t>
    </rPh>
    <rPh sb="11" eb="13">
      <t>タンソ</t>
    </rPh>
    <rPh sb="13" eb="15">
      <t>カンザン</t>
    </rPh>
    <phoneticPr fontId="1"/>
  </si>
  <si>
    <r>
      <t>（二酸化炭素換算　ｔ －CO</t>
    </r>
    <r>
      <rPr>
        <b/>
        <vertAlign val="subscript"/>
        <sz val="12"/>
        <rFont val="ＭＳ Ｐゴシック"/>
        <family val="3"/>
        <charset val="128"/>
      </rPr>
      <t>2</t>
    </r>
    <r>
      <rPr>
        <b/>
        <sz val="12"/>
        <rFont val="ＭＳ Ｐゴシック"/>
        <family val="3"/>
        <charset val="128"/>
      </rPr>
      <t>）</t>
    </r>
    <phoneticPr fontId="1"/>
  </si>
  <si>
    <t>二酸化炭素（A)</t>
    <rPh sb="0" eb="3">
      <t>ニサンカ</t>
    </rPh>
    <rPh sb="3" eb="5">
      <t>タンソ</t>
    </rPh>
    <phoneticPr fontId="1"/>
  </si>
  <si>
    <r>
      <t xml:space="preserve">( </t>
    </r>
    <r>
      <rPr>
        <sz val="11"/>
        <rFont val="ＭＳ Ｐゴシック"/>
        <family val="3"/>
        <charset val="128"/>
      </rPr>
      <t>c</t>
    </r>
    <r>
      <rPr>
        <sz val="11"/>
        <rFont val="ＭＳ Ｐゴシック"/>
        <family val="3"/>
        <charset val="128"/>
      </rPr>
      <t xml:space="preserve"> )</t>
    </r>
    <phoneticPr fontId="1"/>
  </si>
  <si>
    <t>達成率 (  %  )</t>
    <rPh sb="0" eb="1">
      <t>タチ</t>
    </rPh>
    <rPh sb="1" eb="2">
      <t>ナ</t>
    </rPh>
    <rPh sb="2" eb="3">
      <t>リツ</t>
    </rPh>
    <phoneticPr fontId="1"/>
  </si>
  <si>
    <t>クレジット種</t>
    <rPh sb="5" eb="6">
      <t>シュ</t>
    </rPh>
    <phoneticPr fontId="1"/>
  </si>
  <si>
    <t>J-クレジット等</t>
    <rPh sb="7" eb="8">
      <t>ナド</t>
    </rPh>
    <phoneticPr fontId="1"/>
  </si>
  <si>
    <t>備考２：事業所における削減量をクレジット化し、他の事業者に譲渡した場合は、当該クレジット
　　　　相当量(当該年度に創出した削減量相当分)をマイナスの値として計上すること。</t>
    <rPh sb="0" eb="2">
      <t>ビコウ</t>
    </rPh>
    <rPh sb="4" eb="7">
      <t>ジギョウショ</t>
    </rPh>
    <rPh sb="11" eb="14">
      <t>サクゲンリョウ</t>
    </rPh>
    <rPh sb="20" eb="21">
      <t>カ</t>
    </rPh>
    <rPh sb="23" eb="24">
      <t>タ</t>
    </rPh>
    <rPh sb="25" eb="28">
      <t>ジギョウシャ</t>
    </rPh>
    <rPh sb="29" eb="31">
      <t>ジョウト</t>
    </rPh>
    <rPh sb="33" eb="35">
      <t>バアイ</t>
    </rPh>
    <rPh sb="49" eb="52">
      <t>ソウトウリョウ</t>
    </rPh>
    <rPh sb="53" eb="55">
      <t>トウガイ</t>
    </rPh>
    <rPh sb="55" eb="57">
      <t>ネンド</t>
    </rPh>
    <rPh sb="58" eb="60">
      <t>ソウシュツ</t>
    </rPh>
    <rPh sb="62" eb="64">
      <t>サクゲン</t>
    </rPh>
    <rPh sb="64" eb="65">
      <t>リョウ</t>
    </rPh>
    <rPh sb="65" eb="68">
      <t>ソウトウブン</t>
    </rPh>
    <rPh sb="75" eb="76">
      <t>アタイ</t>
    </rPh>
    <rPh sb="79" eb="81">
      <t>ケイジョウ</t>
    </rPh>
    <phoneticPr fontId="1"/>
  </si>
  <si>
    <t>　　　　　　　　　　　　　　　　　　　　　　特定物質
　活動の区分</t>
    <rPh sb="28" eb="29">
      <t>カツ</t>
    </rPh>
    <rPh sb="29" eb="30">
      <t>ドウ</t>
    </rPh>
    <rPh sb="31" eb="32">
      <t>ク</t>
    </rPh>
    <rPh sb="32" eb="33">
      <t>ブン</t>
    </rPh>
    <phoneticPr fontId="1"/>
  </si>
  <si>
    <t>クレジット償却量</t>
    <phoneticPr fontId="1"/>
  </si>
  <si>
    <t>（</t>
    <phoneticPr fontId="1"/>
  </si>
  <si>
    <t>）年度</t>
    <phoneticPr fontId="1"/>
  </si>
  <si>
    <t>(a)</t>
    <phoneticPr fontId="1"/>
  </si>
  <si>
    <t>(b)</t>
    <phoneticPr fontId="1"/>
  </si>
  <si>
    <t>(c)</t>
    <phoneticPr fontId="1"/>
  </si>
  <si>
    <r>
      <t>二酸化炭素 CO</t>
    </r>
    <r>
      <rPr>
        <b/>
        <vertAlign val="subscript"/>
        <sz val="14"/>
        <rFont val="ＭＳ Ｐゴシック"/>
        <family val="3"/>
        <charset val="128"/>
      </rPr>
      <t>2</t>
    </r>
    <r>
      <rPr>
        <b/>
        <sz val="14"/>
        <rFont val="ＭＳ Ｐゴシック"/>
        <family val="3"/>
        <charset val="128"/>
      </rPr>
      <t>(t)</t>
    </r>
    <rPh sb="0" eb="3">
      <t>ニサンカ</t>
    </rPh>
    <rPh sb="3" eb="5">
      <t>タンソ</t>
    </rPh>
    <phoneticPr fontId="1"/>
  </si>
  <si>
    <t>単位発熱量(ＧJ/Ｌ）</t>
    <rPh sb="0" eb="2">
      <t>タンイ</t>
    </rPh>
    <rPh sb="2" eb="5">
      <t>ハツネツリョウ</t>
    </rPh>
    <phoneticPr fontId="1"/>
  </si>
  <si>
    <t>単位発熱量(ＧJ/kg　）</t>
    <rPh sb="0" eb="2">
      <t>タンイ</t>
    </rPh>
    <rPh sb="2" eb="5">
      <t>ハツネツリョウ</t>
    </rPh>
    <phoneticPr fontId="1"/>
  </si>
  <si>
    <r>
      <t>単位発熱量(ＧJ/ｍ</t>
    </r>
    <r>
      <rPr>
        <vertAlign val="superscript"/>
        <sz val="14"/>
        <rFont val="ＭＳ Ｐ明朝"/>
        <family val="1"/>
        <charset val="128"/>
      </rPr>
      <t>３</t>
    </r>
    <r>
      <rPr>
        <sz val="14"/>
        <rFont val="ＭＳ Ｐ明朝"/>
        <family val="1"/>
        <charset val="128"/>
      </rPr>
      <t>）</t>
    </r>
    <rPh sb="0" eb="2">
      <t>タンイ</t>
    </rPh>
    <rPh sb="2" eb="5">
      <t>ハツネツリョウ</t>
    </rPh>
    <phoneticPr fontId="1"/>
  </si>
  <si>
    <r>
      <t>排出係数（t-CO</t>
    </r>
    <r>
      <rPr>
        <vertAlign val="subscript"/>
        <sz val="14"/>
        <rFont val="ＭＳ Ｐ明朝"/>
        <family val="1"/>
        <charset val="128"/>
      </rPr>
      <t>2</t>
    </r>
    <r>
      <rPr>
        <sz val="14"/>
        <rFont val="ＭＳ Ｐ明朝"/>
        <family val="1"/>
        <charset val="128"/>
      </rPr>
      <t>/GJ）</t>
    </r>
    <rPh sb="0" eb="2">
      <t>ハイシュツ</t>
    </rPh>
    <rPh sb="2" eb="4">
      <t>ケイスウ</t>
    </rPh>
    <phoneticPr fontId="1"/>
  </si>
  <si>
    <t>温室効果ガス排出量</t>
    <rPh sb="0" eb="6">
      <t>オ</t>
    </rPh>
    <rPh sb="6" eb="8">
      <t>ハイシュツ</t>
    </rPh>
    <rPh sb="8" eb="9">
      <t>リョウ</t>
    </rPh>
    <phoneticPr fontId="1"/>
  </si>
  <si>
    <t>※ＬＰＧを重量（kg）に換算する際には、ＬＰＧ供給事業者に液密度を確認してください。液密度が不明な場合は、下記の表により換算してください。</t>
    <rPh sb="5" eb="7">
      <t>ジュウリョウ</t>
    </rPh>
    <rPh sb="16" eb="17">
      <t>サイ</t>
    </rPh>
    <rPh sb="56" eb="57">
      <t>ヒョウ</t>
    </rPh>
    <phoneticPr fontId="1"/>
  </si>
  <si>
    <t>LPGの種類</t>
    <rPh sb="4" eb="6">
      <t>シュルイ</t>
    </rPh>
    <phoneticPr fontId="1"/>
  </si>
  <si>
    <t>ＬＰＧの使用量</t>
    <rPh sb="4" eb="6">
      <t>シヨウ</t>
    </rPh>
    <rPh sb="6" eb="7">
      <t>リョウ</t>
    </rPh>
    <phoneticPr fontId="1"/>
  </si>
  <si>
    <t>単位</t>
    <rPh sb="0" eb="2">
      <t>タンイ</t>
    </rPh>
    <phoneticPr fontId="1"/>
  </si>
  <si>
    <t>ＬＰＧの使用量（kg）</t>
    <rPh sb="4" eb="6">
      <t>シヨウ</t>
    </rPh>
    <rPh sb="6" eb="7">
      <t>リョウ</t>
    </rPh>
    <phoneticPr fontId="1"/>
  </si>
  <si>
    <t>→</t>
    <phoneticPr fontId="1"/>
  </si>
  <si>
    <t>選択してください</t>
    <rPh sb="0" eb="2">
      <t>センタク</t>
    </rPh>
    <phoneticPr fontId="1"/>
  </si>
  <si>
    <t>使用量を入力してください</t>
    <rPh sb="0" eb="3">
      <t>シヨウリョウ</t>
    </rPh>
    <rPh sb="4" eb="6">
      <t>ニュウリョク</t>
    </rPh>
    <phoneticPr fontId="1"/>
  </si>
  <si>
    <t>←基準年度を、計画書からそのまま転記してください。</t>
    <phoneticPr fontId="1"/>
  </si>
  <si>
    <t>←当該年度に償却した量を記載してください。
　　クレジットを売却した場合は、－（マイナス）の値にして
　　計算してください。
　　該当ない場合は、記載不要です。</t>
    <rPh sb="1" eb="3">
      <t>トウガイ</t>
    </rPh>
    <rPh sb="3" eb="5">
      <t>ネンド</t>
    </rPh>
    <rPh sb="6" eb="8">
      <t>ショウキャク</t>
    </rPh>
    <rPh sb="10" eb="11">
      <t>リョウ</t>
    </rPh>
    <rPh sb="12" eb="14">
      <t>キサイ</t>
    </rPh>
    <rPh sb="30" eb="32">
      <t>バイキャク</t>
    </rPh>
    <rPh sb="34" eb="36">
      <t>バアイ</t>
    </rPh>
    <rPh sb="46" eb="47">
      <t>アタイ</t>
    </rPh>
    <rPh sb="53" eb="55">
      <t>ケイサン</t>
    </rPh>
    <rPh sb="65" eb="67">
      <t>ガイトウ</t>
    </rPh>
    <rPh sb="69" eb="71">
      <t>バアイ</t>
    </rPh>
    <rPh sb="73" eb="75">
      <t>キサイ</t>
    </rPh>
    <rPh sb="75" eb="77">
      <t>フヨウ</t>
    </rPh>
    <phoneticPr fontId="1"/>
  </si>
  <si>
    <t>様式第７号（条例第142条の３関係）</t>
    <rPh sb="0" eb="2">
      <t>ヨウシキ</t>
    </rPh>
    <rPh sb="2" eb="3">
      <t>ダイ</t>
    </rPh>
    <rPh sb="4" eb="5">
      <t>ゴウ</t>
    </rPh>
    <rPh sb="6" eb="8">
      <t>ジョウレイ</t>
    </rPh>
    <rPh sb="8" eb="9">
      <t>ダイ</t>
    </rPh>
    <rPh sb="12" eb="13">
      <t>ジョウ</t>
    </rPh>
    <rPh sb="15" eb="17">
      <t>カンケイ</t>
    </rPh>
    <phoneticPr fontId="1"/>
  </si>
  <si>
    <t>※　様式第７号の鑑（１枚目）で書ききれない場合にご利用ください。</t>
    <rPh sb="2" eb="4">
      <t>ヨウシキ</t>
    </rPh>
    <rPh sb="4" eb="5">
      <t>ダイ</t>
    </rPh>
    <rPh sb="6" eb="7">
      <t>ゴウ</t>
    </rPh>
    <rPh sb="8" eb="9">
      <t>カガミ</t>
    </rPh>
    <rPh sb="11" eb="13">
      <t>マイメ</t>
    </rPh>
    <rPh sb="15" eb="16">
      <t>カ</t>
    </rPh>
    <rPh sb="21" eb="23">
      <t>バアイ</t>
    </rPh>
    <rPh sb="25" eb="27">
      <t>リヨウ</t>
    </rPh>
    <phoneticPr fontId="1"/>
  </si>
  <si>
    <t>兵庫県知事　様</t>
    <rPh sb="0" eb="3">
      <t>ヒ</t>
    </rPh>
    <rPh sb="3" eb="5">
      <t>チジ</t>
    </rPh>
    <rPh sb="6" eb="7">
      <t>サマ</t>
    </rPh>
    <phoneticPr fontId="1"/>
  </si>
  <si>
    <t>←営業所等が１ヶ所の場合はこちらに直接記載してください。（別添用紙を使う必要はありません。）</t>
    <rPh sb="1" eb="4">
      <t>エイギョウショ</t>
    </rPh>
    <rPh sb="4" eb="5">
      <t>トウ</t>
    </rPh>
    <rPh sb="8" eb="9">
      <t>ショ</t>
    </rPh>
    <rPh sb="10" eb="12">
      <t>バアイ</t>
    </rPh>
    <rPh sb="17" eb="19">
      <t>チョクセツ</t>
    </rPh>
    <rPh sb="19" eb="21">
      <t>キサイ</t>
    </rPh>
    <rPh sb="29" eb="31">
      <t>ベッテン</t>
    </rPh>
    <rPh sb="31" eb="33">
      <t>ヨウシ</t>
    </rPh>
    <rPh sb="34" eb="35">
      <t>ツカ</t>
    </rPh>
    <rPh sb="36" eb="38">
      <t>ヒツヨウ</t>
    </rPh>
    <phoneticPr fontId="1"/>
  </si>
  <si>
    <t>←営業所等が１ヶ所の場合は「別添 営業所等の一覧」は作成・添付の必要はありません。
（報告書の鑑の「営業所等の所在地」欄に記載してください。）</t>
    <rPh sb="1" eb="4">
      <t>エイギョウショ</t>
    </rPh>
    <rPh sb="4" eb="5">
      <t>トウ</t>
    </rPh>
    <rPh sb="8" eb="9">
      <t>ショ</t>
    </rPh>
    <rPh sb="10" eb="12">
      <t>バアイ</t>
    </rPh>
    <rPh sb="14" eb="16">
      <t>ベッテン</t>
    </rPh>
    <rPh sb="17" eb="20">
      <t>エイギョウショ</t>
    </rPh>
    <rPh sb="20" eb="21">
      <t>トウ</t>
    </rPh>
    <rPh sb="22" eb="24">
      <t>イチラン</t>
    </rPh>
    <rPh sb="26" eb="28">
      <t>サクセイ</t>
    </rPh>
    <rPh sb="29" eb="31">
      <t>テンプ</t>
    </rPh>
    <rPh sb="32" eb="34">
      <t>ヒツヨウ</t>
    </rPh>
    <rPh sb="43" eb="46">
      <t>ホウコクショ</t>
    </rPh>
    <rPh sb="47" eb="48">
      <t>カガミ</t>
    </rPh>
    <rPh sb="59" eb="60">
      <t>ラン</t>
    </rPh>
    <rPh sb="61" eb="63">
      <t>キサイ</t>
    </rPh>
    <phoneticPr fontId="1"/>
  </si>
  <si>
    <t>←「集計結果表」シートに入力すればここに自動転記されますので、先に「集計結果表」シートに入力してください。（ここには記入しないで下さい）</t>
    <rPh sb="2" eb="4">
      <t>シュウケイ</t>
    </rPh>
    <rPh sb="4" eb="6">
      <t>ケッカ</t>
    </rPh>
    <rPh sb="6" eb="7">
      <t>ヒョウ</t>
    </rPh>
    <rPh sb="12" eb="14">
      <t>ニュウリョク</t>
    </rPh>
    <rPh sb="31" eb="32">
      <t>サキ</t>
    </rPh>
    <rPh sb="44" eb="46">
      <t>ニュウリョク</t>
    </rPh>
    <rPh sb="58" eb="60">
      <t>キニュウ</t>
    </rPh>
    <rPh sb="64" eb="65">
      <t>クダ</t>
    </rPh>
    <phoneticPr fontId="1"/>
  </si>
  <si>
    <t>①左半分の計画の内容欄については、別途作成（提出済）の計画書の内容を転記。
②右半分の措置の結果欄については、昨年度実施した措置の結果について記入。
（①②を対比させる形で作成してください。）</t>
    <rPh sb="1" eb="2">
      <t>ヒダリ</t>
    </rPh>
    <rPh sb="2" eb="4">
      <t>ハンブン</t>
    </rPh>
    <rPh sb="5" eb="7">
      <t>ケイカク</t>
    </rPh>
    <rPh sb="8" eb="10">
      <t>ナイヨウ</t>
    </rPh>
    <rPh sb="10" eb="11">
      <t>ラン</t>
    </rPh>
    <rPh sb="17" eb="19">
      <t>ベット</t>
    </rPh>
    <rPh sb="19" eb="21">
      <t>サクセイ</t>
    </rPh>
    <rPh sb="22" eb="24">
      <t>テイシュツ</t>
    </rPh>
    <rPh sb="24" eb="25">
      <t>ズ</t>
    </rPh>
    <rPh sb="27" eb="30">
      <t>ケイカクショ</t>
    </rPh>
    <rPh sb="31" eb="33">
      <t>ナイヨウ</t>
    </rPh>
    <rPh sb="34" eb="36">
      <t>テンキ</t>
    </rPh>
    <rPh sb="39" eb="40">
      <t>ミギ</t>
    </rPh>
    <rPh sb="40" eb="42">
      <t>ハンブン</t>
    </rPh>
    <rPh sb="43" eb="45">
      <t>ソチ</t>
    </rPh>
    <rPh sb="46" eb="48">
      <t>ケッカ</t>
    </rPh>
    <rPh sb="48" eb="49">
      <t>ラン</t>
    </rPh>
    <rPh sb="55" eb="58">
      <t>サクネンド</t>
    </rPh>
    <rPh sb="58" eb="60">
      <t>ジッシ</t>
    </rPh>
    <rPh sb="62" eb="64">
      <t>ソチ</t>
    </rPh>
    <rPh sb="65" eb="67">
      <t>ケッカ</t>
    </rPh>
    <rPh sb="71" eb="73">
      <t>キニュウ</t>
    </rPh>
    <rPh sb="79" eb="81">
      <t>タイヒ</t>
    </rPh>
    <rPh sb="84" eb="85">
      <t>カタチ</t>
    </rPh>
    <rPh sb="86" eb="88">
      <t>サクセイ</t>
    </rPh>
    <phoneticPr fontId="1"/>
  </si>
  <si>
    <t>←現況(報告対象）となる年度を記入してください。</t>
    <rPh sb="1" eb="3">
      <t>ゲンキョウ</t>
    </rPh>
    <rPh sb="4" eb="6">
      <t>ホウコク</t>
    </rPh>
    <rPh sb="6" eb="8">
      <t>タイショウ</t>
    </rPh>
    <rPh sb="12" eb="14">
      <t>ネンド</t>
    </rPh>
    <rPh sb="15" eb="17">
      <t>キニュウ</t>
    </rPh>
    <phoneticPr fontId="1"/>
  </si>
  <si>
    <t xml:space="preserve">←基準年度排出量及び抑制目標量について、計画書の値を
　　そのまま転記してください。
　　（別途提出（済）の「(様式第３号)特定物質排出抑制（変更）
　　　計画書」中の「別紙１～５」シート 
　　　「４ 特定物質排出抑制目標」から、転記して下さい。）
</t>
    <rPh sb="8" eb="9">
      <t>オヨ</t>
    </rPh>
    <phoneticPr fontId="1"/>
  </si>
  <si>
    <t xml:space="preserve"> ○　原則として、薄いクリーム色になっている部分に入力してください。（一部、自動転記しますが、内容を確認してください。）</t>
    <rPh sb="3" eb="5">
      <t>ゲンソク</t>
    </rPh>
    <rPh sb="9" eb="10">
      <t>ウス</t>
    </rPh>
    <rPh sb="15" eb="16">
      <t>イロ</t>
    </rPh>
    <rPh sb="22" eb="24">
      <t>ブブン</t>
    </rPh>
    <rPh sb="25" eb="27">
      <t>ニュウリョク</t>
    </rPh>
    <rPh sb="35" eb="37">
      <t>イチブ</t>
    </rPh>
    <rPh sb="38" eb="40">
      <t>ジドウ</t>
    </rPh>
    <rPh sb="40" eb="42">
      <t>テンキ</t>
    </rPh>
    <rPh sb="47" eb="49">
      <t>ナイヨウ</t>
    </rPh>
    <rPh sb="50" eb="52">
      <t>カクニン</t>
    </rPh>
    <phoneticPr fontId="1"/>
  </si>
  <si>
    <t xml:space="preserve">
←その他特に報告したい事項があれば記載してください。
←　セル内は「Ａｌｔキー ＋ Ｅnterキー」で改行できます。</t>
    <rPh sb="4" eb="5">
      <t>タ</t>
    </rPh>
    <rPh sb="5" eb="6">
      <t>トク</t>
    </rPh>
    <rPh sb="7" eb="9">
      <t>ホウコク</t>
    </rPh>
    <rPh sb="12" eb="14">
      <t>ジコウ</t>
    </rPh>
    <rPh sb="18" eb="20">
      <t>キサイ</t>
    </rPh>
    <phoneticPr fontId="1"/>
  </si>
  <si>
    <t>←「措置の区分」、 「計画の内容」欄には、既に提出いただいている計画書の内容を記載してください。
← 「措置の結果」欄には、昨年度実施した措置の結果について記載してください。
←　セル内は「Ａｌｔキー ＋ Ｅnterキー」で改行できます。</t>
    <rPh sb="2" eb="4">
      <t>ソチ</t>
    </rPh>
    <rPh sb="5" eb="7">
      <t>クブン</t>
    </rPh>
    <rPh sb="11" eb="13">
      <t>ケイカク</t>
    </rPh>
    <rPh sb="14" eb="16">
      <t>ナイヨウ</t>
    </rPh>
    <rPh sb="17" eb="18">
      <t>ラン</t>
    </rPh>
    <rPh sb="21" eb="22">
      <t>スデ</t>
    </rPh>
    <rPh sb="23" eb="25">
      <t>テイシュツ</t>
    </rPh>
    <rPh sb="32" eb="35">
      <t>ケイカクショ</t>
    </rPh>
    <rPh sb="36" eb="38">
      <t>ナイヨウ</t>
    </rPh>
    <rPh sb="39" eb="41">
      <t>キサイ</t>
    </rPh>
    <rPh sb="53" eb="55">
      <t>ソチ</t>
    </rPh>
    <rPh sb="56" eb="58">
      <t>ケッカ</t>
    </rPh>
    <rPh sb="59" eb="60">
      <t>ラン</t>
    </rPh>
    <rPh sb="63" eb="66">
      <t>サクネンド</t>
    </rPh>
    <rPh sb="66" eb="68">
      <t>ジッシ</t>
    </rPh>
    <rPh sb="70" eb="72">
      <t>ソチ</t>
    </rPh>
    <rPh sb="73" eb="75">
      <t>ケッカ</t>
    </rPh>
    <rPh sb="79" eb="81">
      <t>キサイ</t>
    </rPh>
    <phoneticPr fontId="1"/>
  </si>
  <si>
    <t xml:space="preserve">
←　セル内は「Ａｌｔキー ＋ Ｅnterキー」で改行できます。</t>
    <phoneticPr fontId="1"/>
  </si>
  <si>
    <t>電気使用量（単位：kWh）</t>
    <rPh sb="0" eb="2">
      <t>デンキ</t>
    </rPh>
    <rPh sb="2" eb="5">
      <t>シヨウリョウ</t>
    </rPh>
    <rPh sb="6" eb="8">
      <t>タンイ</t>
    </rPh>
    <phoneticPr fontId="1"/>
  </si>
  <si>
    <r>
      <t>排出係数（t-CO</t>
    </r>
    <r>
      <rPr>
        <vertAlign val="subscript"/>
        <sz val="14"/>
        <rFont val="ＭＳ Ｐ明朝"/>
        <family val="1"/>
        <charset val="128"/>
      </rPr>
      <t>2</t>
    </r>
    <r>
      <rPr>
        <sz val="14"/>
        <rFont val="ＭＳ Ｐ明朝"/>
        <family val="1"/>
        <charset val="128"/>
      </rPr>
      <t>/kWh）</t>
    </r>
    <rPh sb="0" eb="2">
      <t>ハイシュツ</t>
    </rPh>
    <rPh sb="2" eb="4">
      <t>ケイスウ</t>
    </rPh>
    <phoneticPr fontId="1"/>
  </si>
  <si>
    <t>温室効果ガス排出量</t>
    <rPh sb="0" eb="2">
      <t>オンシツ</t>
    </rPh>
    <rPh sb="2" eb="4">
      <t>コウカ</t>
    </rPh>
    <rPh sb="6" eb="9">
      <t>ハイシュツリョウ</t>
    </rPh>
    <phoneticPr fontId="1"/>
  </si>
  <si>
    <t>その他</t>
    <rPh sb="2" eb="3">
      <t>ホカ</t>
    </rPh>
    <phoneticPr fontId="1"/>
  </si>
  <si>
    <t>燃料使用量</t>
    <rPh sb="0" eb="2">
      <t>ネンリョウ</t>
    </rPh>
    <rPh sb="2" eb="5">
      <t>シヨウリョウ</t>
    </rPh>
    <phoneticPr fontId="1"/>
  </si>
  <si>
    <t>（　　　　　　　）</t>
    <phoneticPr fontId="1"/>
  </si>
  <si>
    <t>排出係数</t>
    <rPh sb="0" eb="2">
      <t>ハイシュツ</t>
    </rPh>
    <rPh sb="2" eb="4">
      <t>ケイスウ</t>
    </rPh>
    <phoneticPr fontId="1"/>
  </si>
  <si>
    <r>
      <t>温室効果ガス排出量
（t-CO</t>
    </r>
    <r>
      <rPr>
        <vertAlign val="subscript"/>
        <sz val="14"/>
        <rFont val="ＭＳ Ｐ明朝"/>
        <family val="1"/>
        <charset val="128"/>
      </rPr>
      <t>2</t>
    </r>
    <r>
      <rPr>
        <sz val="14"/>
        <rFont val="ＭＳ Ｐ明朝"/>
        <family val="1"/>
        <charset val="128"/>
      </rPr>
      <t>）</t>
    </r>
    <rPh sb="0" eb="2">
      <t>オンシツ</t>
    </rPh>
    <rPh sb="2" eb="4">
      <t>コウカ</t>
    </rPh>
    <rPh sb="6" eb="9">
      <t>ハイシュツリョウ</t>
    </rPh>
    <phoneticPr fontId="1"/>
  </si>
  <si>
    <t>都市ガス
(天然ガス自動車（CNG車）)</t>
    <rPh sb="0" eb="2">
      <t>トシ</t>
    </rPh>
    <rPh sb="6" eb="8">
      <t>テンネン</t>
    </rPh>
    <rPh sb="10" eb="13">
      <t>ジドウシャ</t>
    </rPh>
    <rPh sb="17" eb="18">
      <t>シャ</t>
    </rPh>
    <phoneticPr fontId="1"/>
  </si>
  <si>
    <r>
      <t>t-CO</t>
    </r>
    <r>
      <rPr>
        <vertAlign val="subscript"/>
        <sz val="11"/>
        <rFont val="ＭＳ Ｐゴシック"/>
        <family val="3"/>
        <charset val="128"/>
      </rPr>
      <t>2</t>
    </r>
    <phoneticPr fontId="1"/>
  </si>
  <si>
    <t>抑制
措置CD</t>
    <rPh sb="0" eb="2">
      <t>ヨクセイ</t>
    </rPh>
    <rPh sb="3" eb="5">
      <t>ソチ</t>
    </rPh>
    <phoneticPr fontId="1"/>
  </si>
  <si>
    <t>抑制措置大分類名称</t>
    <rPh sb="0" eb="2">
      <t>ヨクセイ</t>
    </rPh>
    <rPh sb="2" eb="4">
      <t>ソチ</t>
    </rPh>
    <rPh sb="4" eb="5">
      <t>ダイ</t>
    </rPh>
    <rPh sb="5" eb="7">
      <t>ブンルイ</t>
    </rPh>
    <rPh sb="7" eb="9">
      <t>メイショウ</t>
    </rPh>
    <phoneticPr fontId="1"/>
  </si>
  <si>
    <t>抑制措置名称</t>
    <rPh sb="0" eb="2">
      <t>ヨクセイ</t>
    </rPh>
    <rPh sb="2" eb="4">
      <t>ソチ</t>
    </rPh>
    <rPh sb="4" eb="6">
      <t>メイショウ</t>
    </rPh>
    <phoneticPr fontId="1"/>
  </si>
  <si>
    <t>その他</t>
    <rPh sb="2" eb="3">
      <t>タ</t>
    </rPh>
    <phoneticPr fontId="1"/>
  </si>
  <si>
    <t>廃棄物の排出抑制・再利用</t>
  </si>
  <si>
    <t>自動車運送事業に関する対策</t>
  </si>
  <si>
    <t>自動車運送事業に関する対策</t>
    <phoneticPr fontId="1"/>
  </si>
  <si>
    <t>車両の大型化、トレーラー化</t>
  </si>
  <si>
    <t>輸送ルート・輸送手段の工夫</t>
  </si>
  <si>
    <t>適正車種選択</t>
  </si>
  <si>
    <t>積載率の向上</t>
  </si>
  <si>
    <t>貨物列車・船舶等へのモーダルシフト</t>
  </si>
  <si>
    <t>自動車の性能維持のための定期的な点検整備</t>
  </si>
  <si>
    <t>エコドライブ（アイドリングストップを含む。）等経済的な運転の励行</t>
  </si>
  <si>
    <t>エコドライブ関連機器の導入</t>
  </si>
  <si>
    <t>国内における地球温暖化対策のための排出削減・吸収量認証制度により兵庫県内で創出されたＪ－クレジット等の購入</t>
  </si>
  <si>
    <t>県内のプロジェクトで創出されたクレジット</t>
  </si>
  <si>
    <t>低炭素社会実行計画等に基づく全社としての目標に対する達成状況</t>
  </si>
  <si>
    <t>環境に配慮した商品等の購入（グリーン購入）</t>
  </si>
  <si>
    <t>共同の輸送・配送等の計画化による自動車使用の合理化</t>
    <phoneticPr fontId="1"/>
  </si>
  <si>
    <t>県内のプロジェクトで創出されたクレジット</t>
    <phoneticPr fontId="1"/>
  </si>
  <si>
    <t>再エネ電気由来</t>
    <rPh sb="0" eb="1">
      <t>サイ</t>
    </rPh>
    <rPh sb="3" eb="5">
      <t>デンキ</t>
    </rPh>
    <rPh sb="5" eb="7">
      <t>ユライ</t>
    </rPh>
    <phoneticPr fontId="1"/>
  </si>
  <si>
    <t>再エネ熱由来</t>
    <rPh sb="0" eb="1">
      <t>サイ</t>
    </rPh>
    <rPh sb="3" eb="4">
      <t>ネツ</t>
    </rPh>
    <rPh sb="4" eb="6">
      <t>ユライ</t>
    </rPh>
    <phoneticPr fontId="1"/>
  </si>
  <si>
    <t>省エネ由来・
森林由来</t>
    <rPh sb="0" eb="1">
      <t>ショウ</t>
    </rPh>
    <rPh sb="3" eb="5">
      <t>ユライ</t>
    </rPh>
    <rPh sb="7" eb="9">
      <t>シンリン</t>
    </rPh>
    <rPh sb="9" eb="11">
      <t>ユライ</t>
    </rPh>
    <phoneticPr fontId="1"/>
  </si>
  <si>
    <t>MJ</t>
    <phoneticPr fontId="1"/>
  </si>
  <si>
    <t>ｋWh</t>
    <phoneticPr fontId="1"/>
  </si>
  <si>
    <t>参考</t>
    <rPh sb="0" eb="2">
      <t>サンコウ</t>
    </rPh>
    <phoneticPr fontId="1"/>
  </si>
  <si>
    <t>償却量</t>
    <rPh sb="0" eb="2">
      <t>ショウキャク</t>
    </rPh>
    <rPh sb="2" eb="3">
      <t>リョウ</t>
    </rPh>
    <phoneticPr fontId="1"/>
  </si>
  <si>
    <t>（３号報告書）</t>
    <rPh sb="2" eb="3">
      <t>ゴウ</t>
    </rPh>
    <rPh sb="3" eb="6">
      <t>ホウコクショ</t>
    </rPh>
    <phoneticPr fontId="1"/>
  </si>
  <si>
    <t>目標2030年度</t>
    <rPh sb="0" eb="2">
      <t>モクヒョウ</t>
    </rPh>
    <rPh sb="6" eb="8">
      <t>ネンド</t>
    </rPh>
    <phoneticPr fontId="1"/>
  </si>
  <si>
    <t>クレジットによる削減量</t>
    <phoneticPr fontId="1"/>
  </si>
  <si>
    <t>県内</t>
    <phoneticPr fontId="1"/>
  </si>
  <si>
    <t>合計（C)</t>
    <rPh sb="0" eb="2">
      <t>ゴウケイ</t>
    </rPh>
    <phoneticPr fontId="1"/>
  </si>
  <si>
    <t>差し引き後排出量
（A)－（B)－（C)</t>
    <rPh sb="0" eb="1">
      <t>サ</t>
    </rPh>
    <rPh sb="2" eb="3">
      <t>ヒ</t>
    </rPh>
    <rPh sb="4" eb="5">
      <t>ゴ</t>
    </rPh>
    <rPh sb="5" eb="7">
      <t>ハイシュツ</t>
    </rPh>
    <rPh sb="7" eb="8">
      <t>リョウ</t>
    </rPh>
    <phoneticPr fontId="1"/>
  </si>
  <si>
    <t>備考３：償却量が他事業所の報告と重複しないようにすること。</t>
    <rPh sb="0" eb="2">
      <t>ビコウ</t>
    </rPh>
    <rPh sb="4" eb="7">
      <t>ショウキャクリョウ</t>
    </rPh>
    <rPh sb="8" eb="9">
      <t>タ</t>
    </rPh>
    <rPh sb="9" eb="12">
      <t>ジギョウショ</t>
    </rPh>
    <rPh sb="13" eb="15">
      <t>ホウコク</t>
    </rPh>
    <rPh sb="16" eb="18">
      <t>ジュウフク</t>
    </rPh>
    <phoneticPr fontId="1"/>
  </si>
  <si>
    <t>特定物質排出量集計結果表</t>
    <rPh sb="0" eb="2">
      <t>トクテイ</t>
    </rPh>
    <rPh sb="2" eb="4">
      <t>ブッシツ</t>
    </rPh>
    <rPh sb="4" eb="7">
      <t>ハイシュツリョウ</t>
    </rPh>
    <rPh sb="7" eb="8">
      <t>シュウ</t>
    </rPh>
    <rPh sb="8" eb="9">
      <t>ケイ</t>
    </rPh>
    <rPh sb="9" eb="10">
      <t>ムスブ</t>
    </rPh>
    <rPh sb="10" eb="11">
      <t>ハタシ</t>
    </rPh>
    <rPh sb="11" eb="12">
      <t>オモテ</t>
    </rPh>
    <phoneticPr fontId="1"/>
  </si>
  <si>
    <t>車種</t>
    <rPh sb="0" eb="1">
      <t>クルマ</t>
    </rPh>
    <rPh sb="1" eb="2">
      <t>シュ</t>
    </rPh>
    <phoneticPr fontId="1"/>
  </si>
  <si>
    <t>ガソリン（PHVを除く）</t>
    <rPh sb="9" eb="10">
      <t>ノゾ</t>
    </rPh>
    <phoneticPr fontId="1"/>
  </si>
  <si>
    <t>ガソリン車</t>
    <rPh sb="4" eb="5">
      <t>クルマ</t>
    </rPh>
    <phoneticPr fontId="1"/>
  </si>
  <si>
    <t>ガソリン車HV</t>
    <rPh sb="4" eb="5">
      <t>クルマ</t>
    </rPh>
    <phoneticPr fontId="1"/>
  </si>
  <si>
    <t>※PHVを除いたガソリン車の台数を記載してください。上段にHV以外の台数、下段にHVの台数</t>
    <rPh sb="5" eb="6">
      <t>ノゾ</t>
    </rPh>
    <rPh sb="12" eb="13">
      <t>シャ</t>
    </rPh>
    <rPh sb="14" eb="16">
      <t>ダイスウ</t>
    </rPh>
    <rPh sb="17" eb="19">
      <t>キサイ</t>
    </rPh>
    <rPh sb="26" eb="28">
      <t>ジョウダン</t>
    </rPh>
    <rPh sb="31" eb="33">
      <t>イガイ</t>
    </rPh>
    <rPh sb="34" eb="36">
      <t>ダイスウ</t>
    </rPh>
    <rPh sb="37" eb="39">
      <t>シタダン</t>
    </rPh>
    <rPh sb="43" eb="45">
      <t>ダイスウ</t>
    </rPh>
    <phoneticPr fontId="1"/>
  </si>
  <si>
    <t>（参考）</t>
    <rPh sb="1" eb="3">
      <t>サンコウ</t>
    </rPh>
    <phoneticPr fontId="1"/>
  </si>
  <si>
    <t>走行距離（km）→</t>
    <rPh sb="0" eb="2">
      <t>ソウコウ</t>
    </rPh>
    <rPh sb="2" eb="4">
      <t>キョリ</t>
    </rPh>
    <phoneticPr fontId="1"/>
  </si>
  <si>
    <r>
      <t>原単位（t-CO</t>
    </r>
    <r>
      <rPr>
        <vertAlign val="subscript"/>
        <sz val="12"/>
        <rFont val="ＭＳ Ｐ明朝"/>
        <family val="1"/>
        <charset val="128"/>
      </rPr>
      <t>2</t>
    </r>
    <r>
      <rPr>
        <sz val="12"/>
        <rFont val="ＭＳ Ｐ明朝"/>
        <family val="1"/>
        <charset val="128"/>
      </rPr>
      <t>/km）</t>
    </r>
    <rPh sb="0" eb="3">
      <t>ゲンタンイ</t>
    </rPh>
    <phoneticPr fontId="1"/>
  </si>
  <si>
    <r>
      <t>原単位（t-CO</t>
    </r>
    <r>
      <rPr>
        <vertAlign val="subscript"/>
        <sz val="12"/>
        <rFont val="ＭＳ Ｐ明朝"/>
        <family val="1"/>
        <charset val="128"/>
      </rPr>
      <t>2</t>
    </r>
    <r>
      <rPr>
        <sz val="12"/>
        <rFont val="ＭＳ Ｐ明朝"/>
        <family val="1"/>
        <charset val="128"/>
      </rPr>
      <t>/台）</t>
    </r>
    <rPh sb="0" eb="3">
      <t>ゲンタンイ</t>
    </rPh>
    <rPh sb="10" eb="11">
      <t>ダイ</t>
    </rPh>
    <phoneticPr fontId="1"/>
  </si>
  <si>
    <t>ガソリン
（プラグインハイブリッド自動車）</t>
    <rPh sb="17" eb="19">
      <t>ジドウ</t>
    </rPh>
    <rPh sb="19" eb="20">
      <t>シャ</t>
    </rPh>
    <phoneticPr fontId="1"/>
  </si>
  <si>
    <t>ガソリン車PHV</t>
    <rPh sb="4" eb="5">
      <t>クルマ</t>
    </rPh>
    <phoneticPr fontId="1"/>
  </si>
  <si>
    <t>※プラグインハイブリッドガソリン車の台数を記載してください。</t>
    <rPh sb="16" eb="17">
      <t>シャ</t>
    </rPh>
    <rPh sb="18" eb="20">
      <t>ダイスウ</t>
    </rPh>
    <rPh sb="21" eb="23">
      <t>キサイ</t>
    </rPh>
    <phoneticPr fontId="1"/>
  </si>
  <si>
    <t xml:space="preserve">軽 油
（クリーンディーゼル車、HV含む）
</t>
    <rPh sb="0" eb="1">
      <t>ケイ</t>
    </rPh>
    <rPh sb="2" eb="3">
      <t>アブラ</t>
    </rPh>
    <rPh sb="14" eb="15">
      <t>シャ</t>
    </rPh>
    <rPh sb="18" eb="19">
      <t>フク</t>
    </rPh>
    <phoneticPr fontId="1"/>
  </si>
  <si>
    <t>軽油車</t>
    <rPh sb="0" eb="2">
      <t>ケイユ</t>
    </rPh>
    <rPh sb="2" eb="3">
      <t>シャ</t>
    </rPh>
    <phoneticPr fontId="1"/>
  </si>
  <si>
    <t>クリーンディーゼル車</t>
    <rPh sb="9" eb="10">
      <t>シャ</t>
    </rPh>
    <phoneticPr fontId="1"/>
  </si>
  <si>
    <t>軽油車HV</t>
    <rPh sb="0" eb="2">
      <t>ケイユ</t>
    </rPh>
    <rPh sb="2" eb="3">
      <t>クルマ</t>
    </rPh>
    <phoneticPr fontId="1"/>
  </si>
  <si>
    <t>軽油
（プラグインハイブリッド自動車）</t>
    <rPh sb="0" eb="2">
      <t>ケイユ</t>
    </rPh>
    <rPh sb="15" eb="17">
      <t>ジドウ</t>
    </rPh>
    <rPh sb="17" eb="18">
      <t>シャ</t>
    </rPh>
    <phoneticPr fontId="1"/>
  </si>
  <si>
    <t>軽油PHV</t>
    <rPh sb="0" eb="2">
      <t>ケイユ</t>
    </rPh>
    <phoneticPr fontId="1"/>
  </si>
  <si>
    <t>※プラグインハイブリッドディーゼル車の台数を記載してください。</t>
    <rPh sb="17" eb="18">
      <t>シャ</t>
    </rPh>
    <rPh sb="19" eb="21">
      <t>ダイスウ</t>
    </rPh>
    <rPh sb="22" eb="24">
      <t>キサイ</t>
    </rPh>
    <phoneticPr fontId="1"/>
  </si>
  <si>
    <t>LPG車</t>
    <rPh sb="3" eb="4">
      <t>シャ</t>
    </rPh>
    <phoneticPr fontId="1"/>
  </si>
  <si>
    <t>CNG車</t>
    <rPh sb="3" eb="4">
      <t>クルマ</t>
    </rPh>
    <phoneticPr fontId="1"/>
  </si>
  <si>
    <t>※CNG車の台数を記載してください。</t>
    <rPh sb="4" eb="5">
      <t>クルマ</t>
    </rPh>
    <rPh sb="6" eb="8">
      <t>ダイスウ</t>
    </rPh>
    <rPh sb="9" eb="11">
      <t>キサイ</t>
    </rPh>
    <phoneticPr fontId="1"/>
  </si>
  <si>
    <t>電気
（電気自動車（EV車）の電力使用量）</t>
    <rPh sb="0" eb="2">
      <t>デンキ</t>
    </rPh>
    <rPh sb="4" eb="6">
      <t>デンキ</t>
    </rPh>
    <rPh sb="6" eb="9">
      <t>ジドウシャ</t>
    </rPh>
    <rPh sb="12" eb="13">
      <t>シャ</t>
    </rPh>
    <rPh sb="15" eb="17">
      <t>デンリョク</t>
    </rPh>
    <rPh sb="17" eb="19">
      <t>シヨウ</t>
    </rPh>
    <rPh sb="19" eb="20">
      <t>リョウ</t>
    </rPh>
    <phoneticPr fontId="1"/>
  </si>
  <si>
    <t>電気自動車</t>
    <rPh sb="0" eb="2">
      <t>デンキ</t>
    </rPh>
    <rPh sb="2" eb="5">
      <t>ジドウシャ</t>
    </rPh>
    <phoneticPr fontId="1"/>
  </si>
  <si>
    <t>※電気自動車の台数を記載してください。</t>
    <rPh sb="1" eb="3">
      <t>デンキ</t>
    </rPh>
    <rPh sb="3" eb="6">
      <t>ジドウシャ</t>
    </rPh>
    <rPh sb="7" eb="9">
      <t>ダイスウ</t>
    </rPh>
    <rPh sb="10" eb="12">
      <t>キサイ</t>
    </rPh>
    <phoneticPr fontId="1"/>
  </si>
  <si>
    <t>その他（FCV等）</t>
    <rPh sb="2" eb="3">
      <t>ホカ</t>
    </rPh>
    <rPh sb="7" eb="8">
      <t>トウ</t>
    </rPh>
    <phoneticPr fontId="1"/>
  </si>
  <si>
    <t>※その他の物質を燃料とする自動車の台数を記載してください。</t>
    <rPh sb="3" eb="4">
      <t>ホカ</t>
    </rPh>
    <rPh sb="5" eb="7">
      <t>ブッシツ</t>
    </rPh>
    <rPh sb="8" eb="10">
      <t>ネンリョウ</t>
    </rPh>
    <rPh sb="13" eb="16">
      <t>ジドウシャ</t>
    </rPh>
    <rPh sb="17" eb="19">
      <t>ダイスウ</t>
    </rPh>
    <rPh sb="20" eb="22">
      <t>キサイ</t>
    </rPh>
    <phoneticPr fontId="1"/>
  </si>
  <si>
    <t>走行距離合計（km）→</t>
    <rPh sb="0" eb="2">
      <t>ソウコウ</t>
    </rPh>
    <rPh sb="2" eb="4">
      <t>キョリ</t>
    </rPh>
    <rPh sb="4" eb="6">
      <t>ゴウケイ</t>
    </rPh>
    <phoneticPr fontId="1"/>
  </si>
  <si>
    <t>←全合計</t>
    <rPh sb="1" eb="2">
      <t>ゼン</t>
    </rPh>
    <rPh sb="2" eb="4">
      <t>ゴウケイ</t>
    </rPh>
    <phoneticPr fontId="1"/>
  </si>
  <si>
    <t>←次世代自動車合計</t>
    <rPh sb="1" eb="4">
      <t>ジセダイ</t>
    </rPh>
    <rPh sb="4" eb="7">
      <t>ジドウシャ</t>
    </rPh>
    <rPh sb="7" eb="9">
      <t>ゴウケイ</t>
    </rPh>
    <phoneticPr fontId="1"/>
  </si>
  <si>
    <t>再生可能エネルギーの利用</t>
  </si>
  <si>
    <t>ハイドロフルロカーボン等排出抑制</t>
    <rPh sb="11" eb="12">
      <t>トウ</t>
    </rPh>
    <rPh sb="12" eb="14">
      <t>ハイシュツ</t>
    </rPh>
    <rPh sb="14" eb="16">
      <t>ヨクセイ</t>
    </rPh>
    <phoneticPr fontId="1"/>
  </si>
  <si>
    <t>その他、緑化等の取組で特に報告したいもの</t>
    <rPh sb="2" eb="3">
      <t>ホカ</t>
    </rPh>
    <rPh sb="4" eb="6">
      <t>リョクカ</t>
    </rPh>
    <rPh sb="6" eb="7">
      <t>トウ</t>
    </rPh>
    <rPh sb="8" eb="10">
      <t>トリクミ</t>
    </rPh>
    <rPh sb="11" eb="12">
      <t>トク</t>
    </rPh>
    <rPh sb="13" eb="15">
      <t>ホウコク</t>
    </rPh>
    <phoneticPr fontId="1"/>
  </si>
  <si>
    <t>脱炭素社会の実現に向けた取組</t>
    <rPh sb="6" eb="8">
      <t>ジツゲン</t>
    </rPh>
    <phoneticPr fontId="1"/>
  </si>
  <si>
    <t>特定物質排出抑制措置一覧（改正後指針）</t>
    <rPh sb="0" eb="2">
      <t>トクテイ</t>
    </rPh>
    <rPh sb="2" eb="4">
      <t>ブッシツ</t>
    </rPh>
    <rPh sb="4" eb="6">
      <t>ハイシュツ</t>
    </rPh>
    <rPh sb="6" eb="8">
      <t>ヨクセイ</t>
    </rPh>
    <rPh sb="8" eb="10">
      <t>ソチ</t>
    </rPh>
    <rPh sb="10" eb="12">
      <t>イチラン</t>
    </rPh>
    <rPh sb="13" eb="16">
      <t>カイセイゴ</t>
    </rPh>
    <rPh sb="16" eb="18">
      <t>シシン</t>
    </rPh>
    <phoneticPr fontId="1"/>
  </si>
  <si>
    <t>省エネ責任者の設置、社内研修体制の整備、従業員への教育、環境情報の公開・提供</t>
    <rPh sb="20" eb="23">
      <t>ジュウギョウイン</t>
    </rPh>
    <rPh sb="25" eb="27">
      <t>キョウイク</t>
    </rPh>
    <rPh sb="28" eb="30">
      <t>カンキョウ</t>
    </rPh>
    <rPh sb="30" eb="32">
      <t>ジョウホウ</t>
    </rPh>
    <rPh sb="33" eb="35">
      <t>コウカイ</t>
    </rPh>
    <rPh sb="36" eb="38">
      <t>テイキョウ</t>
    </rPh>
    <phoneticPr fontId="1"/>
  </si>
  <si>
    <t>天然ガス自動車、ハイブリッド自動車、プラグインハイブリッド車、電気自動車、燃料電池自動車等の導入</t>
    <rPh sb="41" eb="43">
      <t>ジドウ</t>
    </rPh>
    <phoneticPr fontId="1"/>
  </si>
  <si>
    <t>AI（人工知能）・IoT（Internet of Things）の導入やDX（デジタルトランスフォーメーション）等による運行管理等、運送事業の効率化</t>
    <rPh sb="73" eb="74">
      <t>バ</t>
    </rPh>
    <phoneticPr fontId="1"/>
  </si>
  <si>
    <t>車両の燃料使用量等の把握</t>
    <rPh sb="0" eb="2">
      <t>シャリョウ</t>
    </rPh>
    <rPh sb="3" eb="5">
      <t>ネンリョウ</t>
    </rPh>
    <rPh sb="5" eb="8">
      <t>シヨウリョウ</t>
    </rPh>
    <rPh sb="8" eb="9">
      <t>トウ</t>
    </rPh>
    <rPh sb="10" eb="12">
      <t>ハアク</t>
    </rPh>
    <phoneticPr fontId="1"/>
  </si>
  <si>
    <t>Well to Wheelの観点における二酸化炭素排出原単位の低いエネルギーの採用（電力排出係数の低い電気や温室効果ガスの排出の少ない製造方法の水素の利用等）</t>
  </si>
  <si>
    <t>再生可能エネルギーの利用</t>
    <phoneticPr fontId="1"/>
  </si>
  <si>
    <t>太陽光発電、風力発電、バイオマスボイラーその他の再生可能エネルギー生産設備の設置等による利用</t>
    <rPh sb="33" eb="35">
      <t>セイサン</t>
    </rPh>
    <rPh sb="38" eb="40">
      <t>セッチ</t>
    </rPh>
    <rPh sb="40" eb="41">
      <t>トウ</t>
    </rPh>
    <phoneticPr fontId="1"/>
  </si>
  <si>
    <t>太陽光、風力、木質バイオマスなどを利用した再生可能エネルギーを他者から受給して利用</t>
  </si>
  <si>
    <t>ハイドロフルオロカーボン等（特定物質のうち、二酸化炭素を除くガスに係るもの）の排出抑制</t>
  </si>
  <si>
    <t>地球温暖化係数が低い物質への転換又は特定物質に該当しない物質（グリーン冷媒等）及び当該物質を用いる機器技術の開発・活用</t>
    <phoneticPr fontId="1"/>
  </si>
  <si>
    <t>ハイドロフルオロカーボン等の容器への充てん時・製品への封入時等の漏えい防止の徹底</t>
    <phoneticPr fontId="1"/>
  </si>
  <si>
    <t>ハイドロフルオロカーボン等使用機器からの冷媒等の回収</t>
    <phoneticPr fontId="1"/>
  </si>
  <si>
    <t>ハイドロフルオロカーボン等の代替物質使用機器の使用優先</t>
    <phoneticPr fontId="1"/>
  </si>
  <si>
    <t>ハイドロフルオロカーボン等使用機器の漏えい防止のための点検及び保守管理</t>
    <rPh sb="29" eb="30">
      <t>オヨ</t>
    </rPh>
    <rPh sb="31" eb="33">
      <t>ホシュ</t>
    </rPh>
    <rPh sb="33" eb="35">
      <t>カンリ</t>
    </rPh>
    <phoneticPr fontId="1"/>
  </si>
  <si>
    <t>使い捨て製品から再使用可能な製品への転換及び再生品の採用</t>
  </si>
  <si>
    <t>分別回収品目の拡大</t>
  </si>
  <si>
    <t>廃棄物のリサイクル</t>
  </si>
  <si>
    <t>その他プロジェクトで創出されたクレジット</t>
    <phoneticPr fontId="1"/>
  </si>
  <si>
    <t>国内における地球温暖化の排出削減・吸収量認証制度により兵庫県外で創出されたＪ－クレジット等の購入</t>
    <phoneticPr fontId="1"/>
  </si>
  <si>
    <t>二国間クレジットの取得等</t>
    <phoneticPr fontId="1"/>
  </si>
  <si>
    <t>事業所における樹木等による緑化</t>
    <rPh sb="0" eb="3">
      <t>ジギョウショ</t>
    </rPh>
    <rPh sb="7" eb="9">
      <t>ジュモク</t>
    </rPh>
    <rPh sb="9" eb="10">
      <t>トウ</t>
    </rPh>
    <rPh sb="13" eb="15">
      <t>リョクカ</t>
    </rPh>
    <phoneticPr fontId="1"/>
  </si>
  <si>
    <t>兵庫県内における樹木等による緑化、森林保全等の取組</t>
    <rPh sb="0" eb="2">
      <t>ヒョウゴ</t>
    </rPh>
    <rPh sb="2" eb="4">
      <t>ケンナイ</t>
    </rPh>
    <rPh sb="8" eb="10">
      <t>ジュモク</t>
    </rPh>
    <rPh sb="10" eb="11">
      <t>トウ</t>
    </rPh>
    <rPh sb="14" eb="16">
      <t>リョクカ</t>
    </rPh>
    <rPh sb="17" eb="19">
      <t>シンリン</t>
    </rPh>
    <rPh sb="19" eb="21">
      <t>ホゼン</t>
    </rPh>
    <rPh sb="21" eb="22">
      <t>トウ</t>
    </rPh>
    <rPh sb="23" eb="25">
      <t>トリクミ</t>
    </rPh>
    <phoneticPr fontId="1"/>
  </si>
  <si>
    <t>「豊かな森づくり活動」や「豊かな海づくり活動」など低炭素活動プロジェクトを実施する「ひょうごグリーンエネルギー・ブルーカーボン基金」（事務局：公益財団法人ひょうご環境創造協会）への寄附</t>
    <phoneticPr fontId="1"/>
  </si>
  <si>
    <t>低炭素社会実行計画等に基づく全社としての目標に対する達成状況</t>
    <phoneticPr fontId="1"/>
  </si>
  <si>
    <t>環境に配慮した商品等の購入（グリーン購入）</t>
    <phoneticPr fontId="1"/>
  </si>
  <si>
    <t>その他、特に報告したい地球温暖化対策</t>
    <phoneticPr fontId="1"/>
  </si>
  <si>
    <t>脱炭素社会に向けた取組</t>
    <phoneticPr fontId="1"/>
  </si>
  <si>
    <r>
      <t>Well to Wheelの観点からトータルのCO</t>
    </r>
    <r>
      <rPr>
        <vertAlign val="subscript"/>
        <sz val="16"/>
        <rFont val="ＭＳ 明朝"/>
        <family val="1"/>
        <charset val="128"/>
      </rPr>
      <t>2</t>
    </r>
    <r>
      <rPr>
        <sz val="16"/>
        <rFont val="ＭＳ 明朝"/>
        <family val="1"/>
        <charset val="128"/>
      </rPr>
      <t>排出量の削減方針の明確化</t>
    </r>
  </si>
  <si>
    <t>商用車（バス・トラック等）における電動化技術及び内燃機関の環境技術の開発・活用</t>
    <rPh sb="22" eb="23">
      <t>オヨ</t>
    </rPh>
    <phoneticPr fontId="1"/>
  </si>
  <si>
    <r>
      <t>商用車（バス・トラック等）における燃料電池自動車及びCO</t>
    </r>
    <r>
      <rPr>
        <vertAlign val="subscript"/>
        <sz val="16"/>
        <rFont val="ＭＳ 明朝"/>
        <family val="1"/>
        <charset val="128"/>
      </rPr>
      <t>2</t>
    </r>
    <r>
      <rPr>
        <sz val="16"/>
        <rFont val="ＭＳ 明朝"/>
        <family val="1"/>
        <charset val="128"/>
      </rPr>
      <t>フリー水素技術の開発・活用</t>
    </r>
    <phoneticPr fontId="1"/>
  </si>
  <si>
    <t>CCU/カーボンリサイクル/バイオマスによるバイオ燃料や代替燃料の開発・活用</t>
  </si>
  <si>
    <t>ICT技術を活用したエコドライブ支援システムの開発・活用</t>
  </si>
  <si>
    <t>Mobility as a Service（Maas）などのモビリティサービスの開発・活用</t>
  </si>
  <si>
    <t>再生可能エネルギーの利用に関するイニシアティブ等への参画（RE100や再エネ100宣言RE Action等）</t>
    <rPh sb="23" eb="24">
      <t>トウ</t>
    </rPh>
    <rPh sb="35" eb="36">
      <t>サイ</t>
    </rPh>
    <rPh sb="41" eb="43">
      <t>センゲン</t>
    </rPh>
    <rPh sb="52" eb="53">
      <t>トウ</t>
    </rPh>
    <phoneticPr fontId="1"/>
  </si>
  <si>
    <t>気候変動対策に取り組む国際的イニシアティブ等への参画（EV100等）</t>
    <rPh sb="0" eb="2">
      <t>キコウ</t>
    </rPh>
    <rPh sb="2" eb="4">
      <t>ヘンドウ</t>
    </rPh>
    <rPh sb="4" eb="6">
      <t>タイサク</t>
    </rPh>
    <rPh sb="7" eb="8">
      <t>ト</t>
    </rPh>
    <rPh sb="9" eb="10">
      <t>ク</t>
    </rPh>
    <rPh sb="11" eb="14">
      <t>コクサイテキ</t>
    </rPh>
    <rPh sb="21" eb="22">
      <t>トウ</t>
    </rPh>
    <rPh sb="24" eb="26">
      <t>サンカク</t>
    </rPh>
    <rPh sb="32" eb="33">
      <t>トウ</t>
    </rPh>
    <phoneticPr fontId="1"/>
  </si>
  <si>
    <t>グリーンファイナンスの推進（TCFD提言による気候変動情報の開示等）</t>
    <phoneticPr fontId="1"/>
  </si>
  <si>
    <t>その他企業経営等における脱炭素化の促進</t>
  </si>
  <si>
    <t>事業者において温室効果ガスの削減を定量化できる取組の内容を記載してください。</t>
    <rPh sb="0" eb="3">
      <t>ジギョウシャ</t>
    </rPh>
    <rPh sb="7" eb="9">
      <t>オンシツ</t>
    </rPh>
    <rPh sb="9" eb="11">
      <t>コウカ</t>
    </rPh>
    <rPh sb="14" eb="16">
      <t>サクゲン</t>
    </rPh>
    <rPh sb="17" eb="20">
      <t>テイリョウカ</t>
    </rPh>
    <rPh sb="23" eb="24">
      <t>ト</t>
    </rPh>
    <rPh sb="24" eb="25">
      <t>ク</t>
    </rPh>
    <rPh sb="26" eb="28">
      <t>ナイヨウ</t>
    </rPh>
    <rPh sb="29" eb="31">
      <t>キサイ</t>
    </rPh>
    <phoneticPr fontId="1"/>
  </si>
  <si>
    <t>共同の輸送・配送等の計画化による自動車使用の合理化</t>
  </si>
  <si>
    <t>地球温暖化係数が低い物質への転換又は特定物質に該当しない物質（グリーン冷媒等）及び当該物質を用いる機器技術の開発・活用</t>
  </si>
  <si>
    <t>ハイドロフルオロカーボン等の容器への充てん時・製品への封入時等の漏えい防止の徹底</t>
  </si>
  <si>
    <t>ハイドロフルオロカーボン等使用機器からの冷媒等の回収</t>
  </si>
  <si>
    <t>ハイドロフルオロカーボン等の代替物質使用機器の使用優先</t>
  </si>
  <si>
    <t>国内における地球温暖化の排出削減・吸収量認証制度により兵庫県外で創出されたＪ－クレジット等の購入</t>
  </si>
  <si>
    <t>二国間クレジットの取得等</t>
  </si>
  <si>
    <t>「豊かな森づくり活動」や「豊かな海づくり活動」など低炭素活動プロジェクトを実施する「ひょうごグリーンエネルギー・ブルーカーボン基金」（事務局：公益財団法人ひょうご環境創造協会）への寄附</t>
  </si>
  <si>
    <t>その他、特に報告したい地球温暖化対策</t>
  </si>
  <si>
    <t>Well to Wheelの観点からトータルのCO2排出量の削減方針の明確化</t>
  </si>
  <si>
    <t>商用車（バス・トラック等）における燃料電池自動車及びCO2フリー水素技術の開発・活用</t>
  </si>
  <si>
    <t>グリーンファイナンスの推進（TCFD提言による気候変動情報の開示等）</t>
  </si>
  <si>
    <t>その他プロジェクトで創出されたクレジット</t>
    <rPh sb="2" eb="3">
      <t>タ</t>
    </rPh>
    <phoneticPr fontId="1"/>
  </si>
  <si>
    <t>兵庫県内で創出されたグリーン電力証書の購入</t>
    <phoneticPr fontId="1"/>
  </si>
  <si>
    <t>兵庫県内で創出されたグリーン熱証書の購入</t>
    <phoneticPr fontId="1"/>
  </si>
  <si>
    <t>兵庫県外で創出されたグリーン電力証書の購入</t>
    <phoneticPr fontId="1"/>
  </si>
  <si>
    <t>兵庫県外で創出されたグリーン熱証書の購入</t>
    <phoneticPr fontId="1"/>
  </si>
  <si>
    <t>兵庫県内で創出されたグリーン電力証書の購入</t>
  </si>
  <si>
    <t>兵庫県内で創出されたグリーン熱証書の購入</t>
  </si>
  <si>
    <t>兵庫県外で創出されたグリーン電力証書の購入</t>
  </si>
  <si>
    <t>兵庫県外で創出されたグリーン熱証書の購入</t>
  </si>
  <si>
    <t>※ディーゼル車の台数を記載してください。上段にクリーンディーゼル車及びHV車を除いた台数、中段にクリーンディーゼル車の台数、下段にディーゼルHV車の台数</t>
    <rPh sb="6" eb="7">
      <t>シャ</t>
    </rPh>
    <rPh sb="8" eb="10">
      <t>ダイスウ</t>
    </rPh>
    <rPh sb="11" eb="13">
      <t>キサイ</t>
    </rPh>
    <rPh sb="20" eb="22">
      <t>ジョウダン</t>
    </rPh>
    <rPh sb="32" eb="33">
      <t>シャ</t>
    </rPh>
    <rPh sb="33" eb="34">
      <t>オヨ</t>
    </rPh>
    <rPh sb="37" eb="38">
      <t>シャ</t>
    </rPh>
    <rPh sb="39" eb="40">
      <t>ノゾ</t>
    </rPh>
    <rPh sb="42" eb="44">
      <t>ダイスウ</t>
    </rPh>
    <rPh sb="45" eb="47">
      <t>チュウダン</t>
    </rPh>
    <rPh sb="57" eb="58">
      <t>シャ</t>
    </rPh>
    <rPh sb="59" eb="61">
      <t>ダイスウ</t>
    </rPh>
    <rPh sb="62" eb="64">
      <t>ゲダン</t>
    </rPh>
    <rPh sb="72" eb="73">
      <t>シャ</t>
    </rPh>
    <rPh sb="74" eb="76">
      <t>ダイスウ</t>
    </rPh>
    <phoneticPr fontId="1"/>
  </si>
  <si>
    <t>L P G
(HV含む）</t>
    <rPh sb="9" eb="10">
      <t>フク</t>
    </rPh>
    <phoneticPr fontId="1"/>
  </si>
  <si>
    <t>LPG車
HV</t>
    <rPh sb="3" eb="4">
      <t>シャ</t>
    </rPh>
    <phoneticPr fontId="1"/>
  </si>
  <si>
    <t>※LPG車の台数を記載してください。上段にHV車を除いた台数、下段にLPGHV車の台数</t>
    <rPh sb="4" eb="5">
      <t>クルマ</t>
    </rPh>
    <rPh sb="6" eb="8">
      <t>ダイスウ</t>
    </rPh>
    <rPh sb="9" eb="11">
      <t>キサイ</t>
    </rPh>
    <rPh sb="18" eb="20">
      <t>ジョウダン</t>
    </rPh>
    <rPh sb="23" eb="24">
      <t>シャ</t>
    </rPh>
    <rPh sb="25" eb="26">
      <t>ノゾ</t>
    </rPh>
    <rPh sb="28" eb="30">
      <t>ダイスウ</t>
    </rPh>
    <rPh sb="31" eb="33">
      <t>ゲダン</t>
    </rPh>
    <rPh sb="39" eb="40">
      <t>シャ</t>
    </rPh>
    <rPh sb="41" eb="43">
      <t>ダイスウ</t>
    </rPh>
    <phoneticPr fontId="1"/>
  </si>
  <si>
    <t>プロパン</t>
    <phoneticPr fontId="1"/>
  </si>
  <si>
    <t>ブタン</t>
    <phoneticPr fontId="1"/>
  </si>
  <si>
    <t>プロパン・ブタン混合</t>
  </si>
  <si>
    <t>リットル（Ｌ）</t>
    <phoneticPr fontId="1"/>
  </si>
  <si>
    <r>
      <t>立米（m</t>
    </r>
    <r>
      <rPr>
        <vertAlign val="superscript"/>
        <sz val="11"/>
        <rFont val="ＭＳ Ｐゴシック"/>
        <family val="3"/>
        <charset val="128"/>
      </rPr>
      <t>3</t>
    </r>
    <r>
      <rPr>
        <sz val="11"/>
        <rFont val="ＭＳ Ｐゴシック"/>
        <family val="3"/>
        <charset val="128"/>
      </rPr>
      <t>）</t>
    </r>
    <rPh sb="0" eb="2">
      <t>リュウベイ</t>
    </rPh>
    <phoneticPr fontId="1"/>
  </si>
  <si>
    <t>こちらの数字を、セルD26に転記してください</t>
    <rPh sb="4" eb="6">
      <t>スウジ</t>
    </rPh>
    <rPh sb="14" eb="16">
      <t>テンキ</t>
    </rPh>
    <phoneticPr fontId="1"/>
  </si>
  <si>
    <r>
      <t xml:space="preserve">「ひょうごの環境」ホームページ「特定物質（温室効果ガス）排出抑制計画」にリンクされた簡易申請システムから提出（押印不要）。https://www.kankyo.pref.hyogo.lg.jp/jp/warming/houkoku/leg_422
簡易申請システムが利用できない場合は、メールにて提出。
</t>
    </r>
    <r>
      <rPr>
        <u/>
        <sz val="12"/>
        <color indexed="12"/>
        <rFont val="ＭＳ Ｐゴシック"/>
        <family val="3"/>
        <charset val="128"/>
      </rPr>
      <t>kankyouseisakukau@pref.hyogo.lg.jp</t>
    </r>
    <rPh sb="55" eb="57">
      <t>オウイン</t>
    </rPh>
    <rPh sb="57" eb="59">
      <t>フヨウ</t>
    </rPh>
    <rPh sb="124" eb="126">
      <t>カンイ</t>
    </rPh>
    <rPh sb="126" eb="128">
      <t>シンセイ</t>
    </rPh>
    <rPh sb="133" eb="135">
      <t>リヨウ</t>
    </rPh>
    <rPh sb="139" eb="141">
      <t>バアイ</t>
    </rPh>
    <rPh sb="148" eb="15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</si>
</sst>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9" formatCode="[$-F800]dddd\,\ mmmm\ dd\,\ yyyy"/>
    <numFmt numFmtId="181" formatCode="#,##0.0_);[Red]\(#,##0.0\)"/>
    <numFmt numFmtId="209" formatCode="0_ "/>
    <numFmt numFmtId="222" formatCode="0.0000_ "/>
    <numFmt numFmtId="224" formatCode="#,##0.0;&quot;▲ &quot;#,##0.0"/>
    <numFmt numFmtId="226" formatCode="0.0;&quot;▲ &quot;0.0"/>
    <numFmt numFmtId="228" formatCode="#,##0.0000_ "/>
    <numFmt numFmtId="229" formatCode="#,##0.0000_ ;[Red]\-#,##0.0000\ "/>
    <numFmt numFmtId="230" formatCode="#,##0_);[Red]\(#,##0\)"/>
  </numFmts>
  <fonts count="52">
    <font>
      <sz val="11"/>
      <name val="ＭＳ Ｐゴシック"/>
      <family val="3"/>
      <charset val="128"/>
    </font>
    <font>
      <sz val="6"/>
      <name val="ＭＳ Ｐゴシック"/>
      <family val="3"/>
      <charset val="128"/>
    </font>
    <font>
      <sz val="14"/>
      <name val="ＭＳ Ｐ明朝"/>
      <family val="1"/>
      <charset val="128"/>
    </font>
    <font>
      <b/>
      <sz val="14"/>
      <name val="ＭＳ Ｐゴシック"/>
      <family val="3"/>
      <charset val="128"/>
    </font>
    <font>
      <sz val="14"/>
      <name val="ＭＳ Ｐゴシック"/>
      <family val="3"/>
      <charset val="128"/>
    </font>
    <font>
      <sz val="14"/>
      <name val="ＭＳ 明朝"/>
      <family val="1"/>
      <charset val="128"/>
    </font>
    <font>
      <sz val="12"/>
      <name val="ＭＳ 明朝"/>
      <family val="1"/>
      <charset val="128"/>
    </font>
    <font>
      <sz val="12"/>
      <name val="ＭＳ Ｐゴシック"/>
      <family val="3"/>
      <charset val="128"/>
    </font>
    <font>
      <b/>
      <sz val="14"/>
      <name val="ＭＳ ゴシック"/>
      <family val="3"/>
      <charset val="128"/>
    </font>
    <font>
      <sz val="11"/>
      <name val="ＭＳ Ｐゴシック"/>
      <family val="3"/>
      <charset val="128"/>
    </font>
    <font>
      <sz val="14"/>
      <name val="ＭＳ ゴシック"/>
      <family val="3"/>
      <charset val="128"/>
    </font>
    <font>
      <b/>
      <sz val="18"/>
      <name val="ＭＳ Ｐゴシック"/>
      <family val="3"/>
      <charset val="128"/>
    </font>
    <font>
      <sz val="12"/>
      <name val="ＭＳ ゴシック"/>
      <family val="3"/>
      <charset val="128"/>
    </font>
    <font>
      <b/>
      <sz val="16"/>
      <name val="ＭＳ ゴシック"/>
      <family val="3"/>
      <charset val="128"/>
    </font>
    <font>
      <b/>
      <sz val="12"/>
      <name val="ＭＳ Ｐゴシック"/>
      <family val="3"/>
      <charset val="128"/>
    </font>
    <font>
      <sz val="10"/>
      <name val="ＭＳ 明朝"/>
      <family val="1"/>
      <charset val="128"/>
    </font>
    <font>
      <b/>
      <sz val="16"/>
      <name val="ＭＳ Ｐゴシック"/>
      <family val="3"/>
      <charset val="128"/>
    </font>
    <font>
      <i/>
      <sz val="12"/>
      <name val="ＭＳ 明朝"/>
      <family val="1"/>
      <charset val="128"/>
    </font>
    <font>
      <sz val="11"/>
      <name val="ＭＳ 明朝"/>
      <family val="1"/>
      <charset val="128"/>
    </font>
    <font>
      <sz val="14"/>
      <color indexed="10"/>
      <name val="ＭＳ 明朝"/>
      <family val="1"/>
      <charset val="128"/>
    </font>
    <font>
      <sz val="14"/>
      <color indexed="10"/>
      <name val="ＭＳ Ｐゴシック"/>
      <family val="3"/>
      <charset val="128"/>
    </font>
    <font>
      <sz val="10"/>
      <name val="ＭＳ Ｐゴシック"/>
      <family val="3"/>
      <charset val="128"/>
    </font>
    <font>
      <u/>
      <sz val="8.25"/>
      <color indexed="12"/>
      <name val="ＭＳ Ｐゴシック"/>
      <family val="3"/>
      <charset val="128"/>
    </font>
    <font>
      <b/>
      <vertAlign val="subscript"/>
      <sz val="14"/>
      <name val="ＭＳ Ｐゴシック"/>
      <family val="3"/>
      <charset val="128"/>
    </font>
    <font>
      <vertAlign val="superscript"/>
      <sz val="12"/>
      <name val="ＭＳ ゴシック"/>
      <family val="3"/>
      <charset val="128"/>
    </font>
    <font>
      <vertAlign val="superscript"/>
      <sz val="14"/>
      <name val="ＭＳ Ｐ明朝"/>
      <family val="1"/>
      <charset val="128"/>
    </font>
    <font>
      <b/>
      <sz val="11"/>
      <color indexed="10"/>
      <name val="ＭＳ Ｐゴシック"/>
      <family val="3"/>
      <charset val="128"/>
    </font>
    <font>
      <b/>
      <sz val="14"/>
      <color indexed="10"/>
      <name val="ＭＳ 明朝"/>
      <family val="1"/>
      <charset val="128"/>
    </font>
    <font>
      <u/>
      <sz val="12"/>
      <color indexed="12"/>
      <name val="ＭＳ Ｐゴシック"/>
      <family val="3"/>
      <charset val="128"/>
    </font>
    <font>
      <b/>
      <vertAlign val="subscript"/>
      <sz val="12"/>
      <name val="ＭＳ Ｐゴシック"/>
      <family val="3"/>
      <charset val="128"/>
    </font>
    <font>
      <b/>
      <sz val="14"/>
      <color indexed="10"/>
      <name val="ＭＳ Ｐゴシック"/>
      <family val="3"/>
      <charset val="128"/>
    </font>
    <font>
      <i/>
      <sz val="11"/>
      <color indexed="10"/>
      <name val="ＭＳ 明朝"/>
      <family val="1"/>
      <charset val="128"/>
    </font>
    <font>
      <sz val="14"/>
      <color indexed="10"/>
      <name val="ＭＳ Ｐ明朝"/>
      <family val="1"/>
      <charset val="128"/>
    </font>
    <font>
      <vertAlign val="subscript"/>
      <sz val="14"/>
      <name val="ＭＳ Ｐ明朝"/>
      <family val="1"/>
      <charset val="128"/>
    </font>
    <font>
      <b/>
      <sz val="12"/>
      <color indexed="10"/>
      <name val="ＭＳ Ｐゴシック"/>
      <family val="3"/>
      <charset val="128"/>
    </font>
    <font>
      <sz val="11"/>
      <color indexed="10"/>
      <name val="ＭＳ Ｐゴシック"/>
      <family val="3"/>
      <charset val="128"/>
    </font>
    <font>
      <b/>
      <sz val="11"/>
      <name val="ＭＳ Ｐゴシック"/>
      <family val="3"/>
      <charset val="128"/>
    </font>
    <font>
      <u/>
      <sz val="14"/>
      <color indexed="12"/>
      <name val="ＭＳ Ｐゴシック"/>
      <family val="3"/>
      <charset val="128"/>
    </font>
    <font>
      <sz val="9"/>
      <name val="ＭＳ Ｐゴシック"/>
      <family val="3"/>
      <charset val="128"/>
    </font>
    <font>
      <vertAlign val="subscript"/>
      <sz val="11"/>
      <name val="ＭＳ Ｐゴシック"/>
      <family val="3"/>
      <charset val="128"/>
    </font>
    <font>
      <sz val="16"/>
      <name val="ＭＳ 明朝"/>
      <family val="1"/>
      <charset val="128"/>
    </font>
    <font>
      <sz val="12"/>
      <color indexed="10"/>
      <name val="ＭＳ Ｐ明朝"/>
      <family val="1"/>
      <charset val="128"/>
    </font>
    <font>
      <sz val="12"/>
      <name val="ＭＳ Ｐ明朝"/>
      <family val="1"/>
      <charset val="128"/>
    </font>
    <font>
      <vertAlign val="subscript"/>
      <sz val="12"/>
      <name val="ＭＳ Ｐ明朝"/>
      <family val="1"/>
      <charset val="128"/>
    </font>
    <font>
      <sz val="10"/>
      <name val="ＭＳ Ｐ明朝"/>
      <family val="1"/>
      <charset val="128"/>
    </font>
    <font>
      <sz val="10"/>
      <color indexed="10"/>
      <name val="ＭＳ Ｐ明朝"/>
      <family val="1"/>
      <charset val="128"/>
    </font>
    <font>
      <b/>
      <sz val="9"/>
      <color indexed="81"/>
      <name val="MS P ゴシック"/>
      <family val="3"/>
      <charset val="128"/>
    </font>
    <font>
      <vertAlign val="subscript"/>
      <sz val="16"/>
      <name val="ＭＳ 明朝"/>
      <family val="1"/>
      <charset val="128"/>
    </font>
    <font>
      <vertAlign val="superscript"/>
      <sz val="11"/>
      <name val="ＭＳ Ｐゴシック"/>
      <family val="3"/>
      <charset val="128"/>
    </font>
    <font>
      <b/>
      <sz val="14"/>
      <color rgb="FFFF0000"/>
      <name val="ＭＳ Ｐゴシック"/>
      <family val="3"/>
      <charset val="128"/>
    </font>
    <font>
      <sz val="14"/>
      <color rgb="FFFF0000"/>
      <name val="ＭＳ 明朝"/>
      <family val="1"/>
      <charset val="128"/>
    </font>
    <font>
      <b/>
      <sz val="16"/>
      <color rgb="FFFF0000"/>
      <name val="ＭＳ 明朝"/>
      <family val="1"/>
      <charset val="128"/>
    </font>
  </fonts>
  <fills count="9">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99"/>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CC"/>
        <bgColor indexed="64"/>
      </patternFill>
    </fill>
  </fills>
  <borders count="127">
    <border>
      <left/>
      <right/>
      <top/>
      <bottom/>
      <diagonal/>
    </border>
    <border>
      <left style="thin">
        <color indexed="64"/>
      </left>
      <right style="thin">
        <color indexed="64"/>
      </right>
      <top style="thin">
        <color indexed="64"/>
      </top>
      <bottom style="thin">
        <color indexed="64"/>
      </bottom>
      <diagonal/>
    </border>
    <border>
      <left/>
      <right/>
      <top style="dotted">
        <color indexed="64"/>
      </top>
      <bottom style="thin">
        <color indexed="64"/>
      </bottom>
      <diagonal/>
    </border>
    <border>
      <left/>
      <right/>
      <top style="thin">
        <color indexed="64"/>
      </top>
      <bottom/>
      <diagonal/>
    </border>
    <border>
      <left/>
      <right/>
      <top style="dashed">
        <color indexed="64"/>
      </top>
      <bottom/>
      <diagonal/>
    </border>
    <border>
      <left/>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style="double">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double">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double">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double">
        <color indexed="64"/>
      </right>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double">
        <color indexed="64"/>
      </left>
      <right/>
      <top style="medium">
        <color indexed="64"/>
      </top>
      <bottom/>
      <diagonal/>
    </border>
    <border>
      <left style="thin">
        <color indexed="64"/>
      </left>
      <right/>
      <top/>
      <bottom style="medium">
        <color indexed="64"/>
      </bottom>
      <diagonal/>
    </border>
    <border>
      <left style="medium">
        <color indexed="64"/>
      </left>
      <right style="double">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style="dotted">
        <color indexed="64"/>
      </right>
      <top style="thin">
        <color indexed="64"/>
      </top>
      <bottom style="dotted">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style="dotted">
        <color indexed="64"/>
      </top>
      <bottom style="thin">
        <color indexed="64"/>
      </bottom>
      <diagonal/>
    </border>
    <border>
      <left/>
      <right/>
      <top/>
      <bottom style="dash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ouble">
        <color indexed="64"/>
      </top>
      <bottom/>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double">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theme="3"/>
      </bottom>
      <diagonal/>
    </border>
    <border>
      <left style="medium">
        <color indexed="64"/>
      </left>
      <right style="medium">
        <color indexed="64"/>
      </right>
      <top style="medium">
        <color indexed="64"/>
      </top>
      <bottom style="medium">
        <color theme="3"/>
      </bottom>
      <diagonal/>
    </border>
    <border>
      <left/>
      <right style="medium">
        <color theme="3"/>
      </right>
      <top style="medium">
        <color theme="3"/>
      </top>
      <bottom style="medium">
        <color theme="3"/>
      </bottom>
      <diagonal/>
    </border>
    <border>
      <left style="medium">
        <color theme="3"/>
      </left>
      <right style="medium">
        <color theme="3"/>
      </right>
      <top style="medium">
        <color theme="3"/>
      </top>
      <bottom style="medium">
        <color theme="3"/>
      </bottom>
      <diagonal/>
    </border>
    <border>
      <left/>
      <right/>
      <top style="medium">
        <color theme="3"/>
      </top>
      <bottom style="medium">
        <color theme="3"/>
      </bottom>
      <diagonal/>
    </border>
    <border>
      <left style="medium">
        <color theme="3"/>
      </left>
      <right style="medium">
        <color indexed="64"/>
      </right>
      <top style="medium">
        <color theme="3"/>
      </top>
      <bottom style="medium">
        <color theme="3"/>
      </bottom>
      <diagonal/>
    </border>
    <border>
      <left style="medium">
        <color theme="3"/>
      </left>
      <right/>
      <top style="medium">
        <color theme="3"/>
      </top>
      <bottom style="medium">
        <color theme="3"/>
      </bottom>
      <diagonal/>
    </border>
    <border>
      <left/>
      <right style="medium">
        <color indexed="64"/>
      </right>
      <top style="medium">
        <color theme="3"/>
      </top>
      <bottom style="medium">
        <color theme="3"/>
      </bottom>
      <diagonal/>
    </border>
    <border>
      <left/>
      <right/>
      <top/>
      <bottom style="medium">
        <color theme="3"/>
      </bottom>
      <diagonal/>
    </border>
    <border>
      <left/>
      <right style="medium">
        <color indexed="64"/>
      </right>
      <top/>
      <bottom style="medium">
        <color theme="3"/>
      </bottom>
      <diagonal/>
    </border>
    <border>
      <left style="medium">
        <color indexed="64"/>
      </left>
      <right style="thin">
        <color indexed="64"/>
      </right>
      <top/>
      <bottom style="medium">
        <color theme="3"/>
      </bottom>
      <diagonal/>
    </border>
    <border>
      <left style="thin">
        <color indexed="64"/>
      </left>
      <right style="thin">
        <color indexed="64"/>
      </right>
      <top style="thin">
        <color indexed="64"/>
      </top>
      <bottom style="medium">
        <color theme="3"/>
      </bottom>
      <diagonal/>
    </border>
    <border>
      <left style="thin">
        <color indexed="64"/>
      </left>
      <right style="thin">
        <color indexed="64"/>
      </right>
      <top/>
      <bottom style="medium">
        <color theme="3"/>
      </bottom>
      <diagonal/>
    </border>
    <border>
      <left style="medium">
        <color indexed="64"/>
      </left>
      <right style="medium">
        <color indexed="64"/>
      </right>
      <top/>
      <bottom style="medium">
        <color theme="3"/>
      </bottom>
      <diagonal/>
    </border>
    <border>
      <left/>
      <right/>
      <top style="medium">
        <color theme="3"/>
      </top>
      <bottom/>
      <diagonal/>
    </border>
    <border>
      <left/>
      <right/>
      <top style="medium">
        <color theme="3"/>
      </top>
      <bottom style="medium">
        <color indexed="64"/>
      </bottom>
      <diagonal/>
    </border>
    <border>
      <left/>
      <right style="medium">
        <color indexed="64"/>
      </right>
      <top style="medium">
        <color theme="3"/>
      </top>
      <bottom/>
      <diagonal/>
    </border>
  </borders>
  <cellStyleXfs count="4">
    <xf numFmtId="0" fontId="0" fillId="0" borderId="0"/>
    <xf numFmtId="0" fontId="22" fillId="0" borderId="0" applyNumberFormat="0" applyFill="0" applyBorder="0" applyAlignment="0" applyProtection="0">
      <alignment vertical="top"/>
      <protection locked="0"/>
    </xf>
    <xf numFmtId="38" fontId="9" fillId="0" borderId="0" applyFont="0" applyFill="0" applyBorder="0" applyAlignment="0" applyProtection="0"/>
    <xf numFmtId="0" fontId="9" fillId="0" borderId="0"/>
  </cellStyleXfs>
  <cellXfs count="543">
    <xf numFmtId="0" fontId="0" fillId="0" borderId="0" xfId="0"/>
    <xf numFmtId="0" fontId="0" fillId="0" borderId="0" xfId="0" applyAlignment="1">
      <alignmen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6" fillId="0" borderId="0" xfId="0" applyFont="1" applyAlignment="1">
      <alignment vertical="center" wrapText="1"/>
    </xf>
    <xf numFmtId="0" fontId="7" fillId="0" borderId="0" xfId="0" applyFont="1"/>
    <xf numFmtId="0" fontId="6" fillId="0" borderId="2" xfId="0" applyFont="1" applyBorder="1" applyAlignment="1">
      <alignment vertical="center" wrapText="1"/>
    </xf>
    <xf numFmtId="0" fontId="6" fillId="0" borderId="3" xfId="0" applyFont="1" applyBorder="1" applyAlignment="1">
      <alignment horizontal="center" vertical="center" wrapText="1"/>
    </xf>
    <xf numFmtId="0" fontId="6" fillId="0" borderId="0" xfId="0" applyFont="1" applyAlignment="1">
      <alignment horizontal="righ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2" xfId="0" applyFont="1" applyBorder="1" applyAlignment="1">
      <alignment horizontal="right"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Alignment="1">
      <alignment vertical="center" wrapText="1"/>
    </xf>
    <xf numFmtId="49" fontId="9"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4" fillId="0" borderId="0" xfId="0" applyFont="1" applyAlignment="1">
      <alignment vertical="center" wrapText="1"/>
    </xf>
    <xf numFmtId="0" fontId="7" fillId="0" borderId="6" xfId="0" applyFont="1" applyBorder="1" applyAlignment="1">
      <alignment horizontal="center" vertical="center" wrapText="1"/>
    </xf>
    <xf numFmtId="0" fontId="16" fillId="0" borderId="0" xfId="0" applyFont="1" applyAlignment="1">
      <alignment vertical="center" wrapText="1"/>
    </xf>
    <xf numFmtId="0" fontId="17" fillId="0" borderId="0" xfId="0" applyFont="1" applyAlignment="1">
      <alignment vertical="center" wrapText="1"/>
    </xf>
    <xf numFmtId="0" fontId="16" fillId="0" borderId="0" xfId="0" applyFont="1" applyAlignment="1">
      <alignment horizontal="center" vertical="center" wrapText="1"/>
    </xf>
    <xf numFmtId="0" fontId="6" fillId="0" borderId="0" xfId="0" applyFont="1" applyAlignment="1">
      <alignment horizontal="right" vertical="top" wrapText="1"/>
    </xf>
    <xf numFmtId="0" fontId="6" fillId="0" borderId="0" xfId="0" applyFont="1" applyBorder="1" applyAlignment="1">
      <alignment horizontal="right" vertical="center" wrapText="1"/>
    </xf>
    <xf numFmtId="0" fontId="19" fillId="0" borderId="0" xfId="0" applyFont="1" applyAlignment="1">
      <alignment vertical="center" wrapText="1"/>
    </xf>
    <xf numFmtId="0" fontId="20" fillId="0" borderId="0" xfId="0" applyFont="1" applyAlignment="1">
      <alignment vertical="center" wrapText="1"/>
    </xf>
    <xf numFmtId="0" fontId="4" fillId="0" borderId="0" xfId="0" applyFont="1" applyAlignment="1">
      <alignment vertical="center" wrapText="1"/>
    </xf>
    <xf numFmtId="0" fontId="6" fillId="0" borderId="7" xfId="0" applyFont="1" applyFill="1" applyBorder="1" applyAlignment="1">
      <alignment vertical="center" wrapText="1"/>
    </xf>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0" fontId="6" fillId="0" borderId="10" xfId="0" applyFont="1" applyFill="1" applyBorder="1" applyAlignment="1">
      <alignment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0" fillId="0" borderId="0" xfId="0" applyBorder="1"/>
    <xf numFmtId="0" fontId="17" fillId="0" borderId="0" xfId="0" applyFont="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2" xfId="0" applyFont="1" applyFill="1" applyBorder="1" applyAlignment="1">
      <alignment vertical="center" wrapText="1"/>
    </xf>
    <xf numFmtId="0" fontId="6" fillId="0" borderId="11" xfId="0" applyFont="1" applyFill="1" applyBorder="1" applyAlignment="1">
      <alignment vertical="center" wrapText="1"/>
    </xf>
    <xf numFmtId="0" fontId="6" fillId="0" borderId="2" xfId="0" applyFont="1" applyFill="1" applyBorder="1" applyAlignment="1">
      <alignment vertical="center" wrapText="1"/>
    </xf>
    <xf numFmtId="176" fontId="6" fillId="0" borderId="14" xfId="0" applyNumberFormat="1" applyFont="1" applyBorder="1" applyAlignment="1">
      <alignment vertical="center" wrapText="1"/>
    </xf>
    <xf numFmtId="0" fontId="9" fillId="0" borderId="15" xfId="0" applyFont="1" applyBorder="1" applyAlignment="1">
      <alignment horizontal="right" vertical="center" wrapText="1"/>
    </xf>
    <xf numFmtId="0" fontId="9" fillId="0" borderId="0" xfId="0" applyFont="1" applyBorder="1" applyAlignment="1">
      <alignment vertical="center" wrapText="1"/>
    </xf>
    <xf numFmtId="0" fontId="7" fillId="0" borderId="0" xfId="0" applyFont="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5" xfId="0" applyFont="1" applyBorder="1" applyAlignment="1">
      <alignment horizontal="center" vertical="center" wrapText="1"/>
    </xf>
    <xf numFmtId="49" fontId="14" fillId="0" borderId="0" xfId="0" applyNumberFormat="1" applyFont="1" applyAlignment="1">
      <alignment horizontal="center" vertical="center" wrapText="1"/>
    </xf>
    <xf numFmtId="0" fontId="18" fillId="0" borderId="0" xfId="0" applyFont="1" applyAlignment="1" applyProtection="1">
      <alignment vertical="center"/>
    </xf>
    <xf numFmtId="0" fontId="9" fillId="0" borderId="15" xfId="0" applyFont="1" applyFill="1" applyBorder="1" applyAlignment="1">
      <alignment horizontal="right" vertical="center" wrapText="1"/>
    </xf>
    <xf numFmtId="0" fontId="9" fillId="0" borderId="0" xfId="0" applyFont="1" applyFill="1" applyBorder="1" applyAlignment="1">
      <alignment vertical="center" wrapText="1"/>
    </xf>
    <xf numFmtId="0" fontId="7" fillId="0" borderId="0" xfId="0" applyFont="1" applyFill="1" applyAlignment="1">
      <alignment vertical="center" wrapText="1"/>
    </xf>
    <xf numFmtId="0" fontId="0" fillId="0" borderId="0" xfId="0" applyFill="1"/>
    <xf numFmtId="0" fontId="14" fillId="0" borderId="0" xfId="0" applyFont="1" applyAlignment="1">
      <alignment horizontal="right" vertical="center" wrapText="1"/>
    </xf>
    <xf numFmtId="0" fontId="18" fillId="0" borderId="0" xfId="0" applyFont="1" applyFill="1" applyBorder="1" applyAlignment="1" applyProtection="1">
      <alignment vertical="center" wrapText="1"/>
    </xf>
    <xf numFmtId="0" fontId="7" fillId="0" borderId="0" xfId="0" applyFont="1" applyBorder="1" applyAlignment="1">
      <alignment horizontal="center" vertical="center" wrapText="1"/>
    </xf>
    <xf numFmtId="176" fontId="0" fillId="0" borderId="0" xfId="0" applyNumberFormat="1" applyFill="1" applyBorder="1" applyAlignment="1">
      <alignment vertical="center"/>
    </xf>
    <xf numFmtId="0" fontId="20" fillId="0" borderId="0" xfId="0" applyFont="1" applyAlignment="1">
      <alignment vertical="top" wrapText="1"/>
    </xf>
    <xf numFmtId="0" fontId="0" fillId="0" borderId="0" xfId="0" applyFill="1" applyBorder="1" applyAlignment="1">
      <alignment vertical="top"/>
    </xf>
    <xf numFmtId="0" fontId="7" fillId="0" borderId="0" xfId="0" applyFont="1" applyAlignment="1" applyProtection="1">
      <alignment vertical="center"/>
    </xf>
    <xf numFmtId="49" fontId="9" fillId="0" borderId="0" xfId="0" applyNumberFormat="1" applyFont="1" applyAlignment="1">
      <alignment horizontal="center" wrapText="1"/>
    </xf>
    <xf numFmtId="176" fontId="7" fillId="0" borderId="0" xfId="0" applyNumberFormat="1" applyFont="1" applyFill="1" applyBorder="1" applyAlignment="1">
      <alignment vertical="center"/>
    </xf>
    <xf numFmtId="0" fontId="20" fillId="0" borderId="0" xfId="0" applyFont="1" applyAlignment="1">
      <alignment horizontal="left" vertical="top" wrapText="1"/>
    </xf>
    <xf numFmtId="226" fontId="7" fillId="0" borderId="0" xfId="0" applyNumberFormat="1" applyFont="1" applyFill="1" applyBorder="1" applyAlignment="1">
      <alignment vertical="center" wrapText="1"/>
    </xf>
    <xf numFmtId="0" fontId="7" fillId="0" borderId="0" xfId="0" applyFont="1" applyBorder="1" applyAlignment="1">
      <alignment vertical="center" wrapText="1"/>
    </xf>
    <xf numFmtId="0" fontId="9" fillId="0" borderId="1" xfId="0" applyFont="1" applyBorder="1" applyAlignment="1">
      <alignment horizontal="center" vertical="center" wrapText="1"/>
    </xf>
    <xf numFmtId="0" fontId="20" fillId="0" borderId="0" xfId="0" applyFont="1" applyAlignment="1">
      <alignment horizontal="center" vertical="center" wrapText="1"/>
    </xf>
    <xf numFmtId="0" fontId="7" fillId="0" borderId="15" xfId="0" applyFont="1" applyBorder="1" applyAlignment="1">
      <alignment horizontal="right" vertical="center" wrapText="1"/>
    </xf>
    <xf numFmtId="0" fontId="7" fillId="0" borderId="18" xfId="0" applyFont="1" applyBorder="1" applyAlignment="1" applyProtection="1">
      <alignment vertical="center" wrapText="1"/>
    </xf>
    <xf numFmtId="176" fontId="2" fillId="2" borderId="19" xfId="0" applyNumberFormat="1" applyFont="1" applyFill="1" applyBorder="1" applyAlignment="1" applyProtection="1">
      <alignment horizontal="center" vertical="center" shrinkToFit="1"/>
      <protection locked="0"/>
    </xf>
    <xf numFmtId="176" fontId="2" fillId="2" borderId="19" xfId="0" applyNumberFormat="1" applyFont="1" applyFill="1" applyBorder="1" applyAlignment="1" applyProtection="1">
      <alignment vertical="center" shrinkToFit="1"/>
      <protection locked="0"/>
    </xf>
    <xf numFmtId="0" fontId="0" fillId="2" borderId="19" xfId="0" applyFill="1" applyBorder="1" applyAlignment="1" applyProtection="1">
      <alignment vertical="center" shrinkToFit="1"/>
      <protection locked="0"/>
    </xf>
    <xf numFmtId="181" fontId="7" fillId="0" borderId="1" xfId="0" applyNumberFormat="1" applyFont="1" applyFill="1" applyBorder="1" applyAlignment="1">
      <alignment vertical="center" shrinkToFit="1"/>
    </xf>
    <xf numFmtId="181" fontId="7" fillId="2" borderId="1" xfId="0" applyNumberFormat="1" applyFont="1" applyFill="1" applyBorder="1" applyAlignment="1" applyProtection="1">
      <alignment vertical="center" shrinkToFit="1"/>
      <protection locked="0"/>
    </xf>
    <xf numFmtId="230" fontId="2" fillId="2" borderId="20" xfId="0" applyNumberFormat="1" applyFont="1" applyFill="1" applyBorder="1" applyAlignment="1" applyProtection="1">
      <alignment vertical="center" shrinkToFit="1"/>
      <protection locked="0"/>
    </xf>
    <xf numFmtId="0" fontId="49" fillId="0" borderId="0" xfId="0" applyFont="1" applyAlignment="1">
      <alignment horizontal="left" vertical="center" readingOrder="1"/>
    </xf>
    <xf numFmtId="0" fontId="50" fillId="0" borderId="0" xfId="0" applyFont="1" applyAlignment="1">
      <alignment vertical="center" wrapText="1"/>
    </xf>
    <xf numFmtId="0" fontId="37" fillId="0" borderId="0" xfId="1" applyFont="1" applyAlignment="1" applyProtection="1">
      <alignment vertical="top" wrapText="1"/>
    </xf>
    <xf numFmtId="0" fontId="37" fillId="0" borderId="0" xfId="1" applyFont="1" applyAlignment="1" applyProtection="1">
      <alignment vertical="center" wrapText="1"/>
    </xf>
    <xf numFmtId="49" fontId="6" fillId="3" borderId="13" xfId="0" applyNumberFormat="1" applyFont="1" applyFill="1" applyBorder="1" applyAlignment="1" applyProtection="1">
      <alignment vertical="center" wrapText="1"/>
      <protection locked="0"/>
    </xf>
    <xf numFmtId="0" fontId="6" fillId="3" borderId="21"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6" fontId="6" fillId="3" borderId="3" xfId="0" applyNumberFormat="1" applyFont="1" applyFill="1" applyBorder="1" applyAlignment="1" applyProtection="1">
      <alignment vertical="center" wrapText="1"/>
      <protection locked="0"/>
    </xf>
    <xf numFmtId="176" fontId="6" fillId="3" borderId="11" xfId="0" applyNumberFormat="1" applyFont="1" applyFill="1" applyBorder="1" applyAlignment="1" applyProtection="1">
      <alignment vertical="center" wrapText="1"/>
      <protection locked="0"/>
    </xf>
    <xf numFmtId="0" fontId="38" fillId="0" borderId="0" xfId="0" applyFont="1" applyFill="1" applyBorder="1" applyAlignment="1">
      <alignment vertical="center" wrapText="1" shrinkToFit="1"/>
    </xf>
    <xf numFmtId="0" fontId="8" fillId="5" borderId="24" xfId="0" applyFont="1" applyFill="1" applyBorder="1" applyAlignment="1" applyProtection="1">
      <alignment vertical="center" wrapText="1"/>
      <protection locked="0"/>
    </xf>
    <xf numFmtId="0" fontId="8" fillId="5" borderId="25" xfId="0" applyFont="1" applyFill="1" applyBorder="1" applyAlignment="1" applyProtection="1">
      <alignment vertical="center" wrapText="1"/>
      <protection locked="0"/>
    </xf>
    <xf numFmtId="0" fontId="7" fillId="0" borderId="1" xfId="0" applyFont="1" applyBorder="1" applyAlignment="1" applyProtection="1">
      <alignment horizontal="center" vertical="center"/>
    </xf>
    <xf numFmtId="0" fontId="15" fillId="0" borderId="0" xfId="0" applyFont="1" applyBorder="1" applyAlignment="1">
      <alignment horizontal="left" vertical="center" wrapText="1"/>
    </xf>
    <xf numFmtId="0" fontId="18" fillId="0" borderId="0" xfId="0" applyFont="1" applyFill="1" applyBorder="1" applyAlignment="1" applyProtection="1">
      <alignment horizontal="left" vertical="center" wrapText="1"/>
    </xf>
    <xf numFmtId="0" fontId="18" fillId="0" borderId="0" xfId="0" applyFont="1" applyAlignment="1" applyProtection="1">
      <alignment horizontal="left" vertical="top"/>
    </xf>
    <xf numFmtId="0" fontId="51" fillId="0" borderId="0" xfId="0" applyFont="1" applyAlignment="1" applyProtection="1">
      <alignment horizontal="left" vertical="top"/>
    </xf>
    <xf numFmtId="0" fontId="18" fillId="0" borderId="0" xfId="0" applyFont="1" applyAlignment="1" applyProtection="1">
      <alignment vertical="top"/>
    </xf>
    <xf numFmtId="0" fontId="5" fillId="4" borderId="1" xfId="0" applyFont="1" applyFill="1" applyBorder="1" applyAlignment="1" applyProtection="1">
      <alignment horizontal="center" vertical="center" wrapText="1"/>
    </xf>
    <xf numFmtId="0" fontId="40" fillId="4" borderId="1" xfId="0" applyFont="1" applyFill="1" applyBorder="1" applyAlignment="1" applyProtection="1">
      <alignment horizontal="center" vertical="center" wrapText="1"/>
    </xf>
    <xf numFmtId="0" fontId="40" fillId="0" borderId="1" xfId="0" applyNumberFormat="1" applyFont="1" applyBorder="1" applyAlignment="1" applyProtection="1">
      <alignment horizontal="center" vertical="center"/>
    </xf>
    <xf numFmtId="0" fontId="18" fillId="0" borderId="0" xfId="0" applyFont="1" applyAlignment="1" applyProtection="1">
      <alignment vertical="top" wrapText="1"/>
    </xf>
    <xf numFmtId="0" fontId="40" fillId="0" borderId="6" xfId="0" applyNumberFormat="1" applyFont="1" applyBorder="1" applyAlignment="1" applyProtection="1">
      <alignment horizontal="center" vertical="center"/>
    </xf>
    <xf numFmtId="0" fontId="40" fillId="0" borderId="1" xfId="0" applyFont="1" applyBorder="1" applyAlignment="1">
      <alignment horizontal="justify" vertical="center"/>
    </xf>
    <xf numFmtId="0" fontId="40" fillId="0" borderId="26" xfId="0" applyFont="1" applyBorder="1" applyAlignment="1">
      <alignment horizontal="justify" vertical="center"/>
    </xf>
    <xf numFmtId="0" fontId="40" fillId="0" borderId="1" xfId="0" applyFont="1" applyBorder="1" applyAlignment="1">
      <alignment vertical="center"/>
    </xf>
    <xf numFmtId="0" fontId="40" fillId="0" borderId="1" xfId="0" applyFont="1" applyBorder="1" applyAlignment="1" applyProtection="1">
      <alignment vertical="center"/>
    </xf>
    <xf numFmtId="0" fontId="40" fillId="0" borderId="1" xfId="0" applyFont="1" applyBorder="1" applyAlignment="1">
      <alignment vertical="center" wrapText="1"/>
    </xf>
    <xf numFmtId="0" fontId="40" fillId="0" borderId="1" xfId="0" applyFont="1" applyBorder="1" applyAlignment="1">
      <alignment horizontal="justify" vertical="center" wrapText="1"/>
    </xf>
    <xf numFmtId="0" fontId="40" fillId="0" borderId="26" xfId="0" applyFont="1" applyBorder="1" applyAlignment="1">
      <alignment vertical="center" wrapText="1"/>
    </xf>
    <xf numFmtId="0" fontId="40" fillId="0" borderId="0" xfId="0" applyFont="1" applyAlignment="1">
      <alignment vertical="center" wrapText="1"/>
    </xf>
    <xf numFmtId="0" fontId="40" fillId="0" borderId="6" xfId="0" applyFont="1" applyBorder="1" applyAlignment="1" applyProtection="1">
      <alignment vertical="center" wrapText="1"/>
    </xf>
    <xf numFmtId="224" fontId="7" fillId="0" borderId="0" xfId="0" applyNumberFormat="1" applyFont="1" applyBorder="1" applyAlignment="1">
      <alignment horizontal="right"/>
    </xf>
    <xf numFmtId="224" fontId="7" fillId="0" borderId="0" xfId="0" applyNumberFormat="1" applyFont="1" applyBorder="1" applyAlignment="1" applyProtection="1">
      <alignment horizontal="right" vertical="center" shrinkToFit="1"/>
    </xf>
    <xf numFmtId="0" fontId="0" fillId="0" borderId="1" xfId="0" applyBorder="1"/>
    <xf numFmtId="0" fontId="0" fillId="0" borderId="1" xfId="0" applyBorder="1" applyAlignment="1">
      <alignment horizontal="center"/>
    </xf>
    <xf numFmtId="224" fontId="7" fillId="5" borderId="1" xfId="0" applyNumberFormat="1" applyFont="1" applyFill="1" applyBorder="1" applyAlignment="1" applyProtection="1">
      <alignment horizontal="right"/>
      <protection locked="0"/>
    </xf>
    <xf numFmtId="0" fontId="20" fillId="0" borderId="0" xfId="0" applyFont="1" applyAlignment="1">
      <alignment horizontal="left" vertical="center" wrapText="1"/>
    </xf>
    <xf numFmtId="0" fontId="7" fillId="0" borderId="0" xfId="0" applyFont="1" applyBorder="1" applyAlignment="1" applyProtection="1">
      <alignment horizontal="center" vertical="center"/>
    </xf>
    <xf numFmtId="0" fontId="0" fillId="0" borderId="0" xfId="0" applyBorder="1" applyAlignment="1">
      <alignment horizontal="center" vertical="center"/>
    </xf>
    <xf numFmtId="0" fontId="0" fillId="0" borderId="0" xfId="0" applyBorder="1" applyAlignment="1">
      <alignment horizontal="center"/>
    </xf>
    <xf numFmtId="0" fontId="14" fillId="0" borderId="0" xfId="0" applyFont="1" applyFill="1" applyAlignment="1" applyProtection="1">
      <alignment horizontal="left" vertical="center" wrapText="1"/>
      <protection locked="0"/>
    </xf>
    <xf numFmtId="0" fontId="7" fillId="2" borderId="0" xfId="0" applyFont="1" applyFill="1" applyBorder="1" applyAlignment="1" applyProtection="1">
      <alignment horizontal="center" vertical="center" shrinkToFit="1"/>
      <protection locked="0"/>
    </xf>
    <xf numFmtId="209" fontId="2" fillId="2" borderId="110" xfId="0" applyNumberFormat="1" applyFont="1" applyFill="1" applyBorder="1" applyAlignment="1" applyProtection="1">
      <alignment vertical="center" shrinkToFit="1"/>
      <protection locked="0"/>
    </xf>
    <xf numFmtId="209" fontId="2" fillId="2" borderId="111" xfId="0" applyNumberFormat="1" applyFont="1" applyFill="1" applyBorder="1" applyAlignment="1" applyProtection="1">
      <alignment vertical="center" shrinkToFit="1"/>
      <protection locked="0"/>
    </xf>
    <xf numFmtId="222" fontId="2" fillId="5" borderId="27" xfId="0" applyNumberFormat="1" applyFont="1" applyFill="1" applyBorder="1" applyAlignment="1" applyProtection="1">
      <alignment vertical="center" wrapText="1"/>
      <protection locked="0"/>
    </xf>
    <xf numFmtId="230" fontId="2" fillId="2" borderId="20" xfId="2" applyNumberFormat="1" applyFont="1" applyFill="1" applyBorder="1" applyAlignment="1" applyProtection="1">
      <alignment vertical="center" shrinkToFit="1"/>
      <protection locked="0"/>
    </xf>
    <xf numFmtId="230" fontId="2" fillId="2" borderId="28" xfId="0" applyNumberFormat="1" applyFont="1" applyFill="1" applyBorder="1" applyAlignment="1" applyProtection="1">
      <alignment vertical="center" shrinkToFit="1"/>
      <protection locked="0"/>
    </xf>
    <xf numFmtId="0" fontId="8" fillId="5" borderId="29" xfId="0" applyFont="1" applyFill="1" applyBorder="1" applyAlignment="1" applyProtection="1">
      <alignment horizontal="center" vertical="center" wrapText="1"/>
      <protection locked="0"/>
    </xf>
    <xf numFmtId="230" fontId="2" fillId="2" borderId="30" xfId="2" applyNumberFormat="1" applyFont="1" applyFill="1" applyBorder="1" applyAlignment="1" applyProtection="1">
      <alignment vertical="center" shrinkToFit="1"/>
      <protection locked="0"/>
    </xf>
    <xf numFmtId="230" fontId="2" fillId="2" borderId="31" xfId="2" applyNumberFormat="1" applyFont="1" applyFill="1" applyBorder="1" applyAlignment="1" applyProtection="1">
      <alignment vertical="center" shrinkToFit="1"/>
      <protection locked="0"/>
    </xf>
    <xf numFmtId="0" fontId="40" fillId="0" borderId="6" xfId="0" applyFont="1" applyBorder="1" applyAlignment="1">
      <alignment vertical="center"/>
    </xf>
    <xf numFmtId="0" fontId="40" fillId="0" borderId="6" xfId="0" applyFont="1" applyBorder="1" applyAlignment="1">
      <alignment vertical="center" wrapText="1"/>
    </xf>
    <xf numFmtId="0" fontId="40" fillId="0" borderId="6" xfId="0" applyFont="1" applyBorder="1" applyAlignment="1">
      <alignment horizontal="justify" vertical="center"/>
    </xf>
    <xf numFmtId="0" fontId="40" fillId="0" borderId="1" xfId="0" applyFont="1" applyBorder="1" applyAlignment="1">
      <alignment horizontal="left" vertical="center" wrapText="1"/>
    </xf>
    <xf numFmtId="0" fontId="5" fillId="0" borderId="32" xfId="3" applyFont="1" applyBorder="1" applyAlignment="1">
      <alignment horizontal="justify" vertical="center"/>
    </xf>
    <xf numFmtId="0" fontId="5" fillId="0" borderId="32" xfId="3" applyFont="1" applyBorder="1" applyAlignment="1" applyProtection="1">
      <alignment vertical="top" wrapText="1"/>
    </xf>
    <xf numFmtId="0" fontId="5" fillId="0" borderId="0" xfId="0" applyFont="1" applyAlignment="1">
      <alignment vertical="center"/>
    </xf>
    <xf numFmtId="49" fontId="5" fillId="0" borderId="32" xfId="3" applyNumberFormat="1" applyFont="1" applyBorder="1" applyAlignment="1" applyProtection="1">
      <alignment vertical="top" wrapText="1"/>
    </xf>
    <xf numFmtId="0" fontId="40" fillId="0" borderId="32" xfId="0" applyFont="1" applyBorder="1" applyAlignment="1">
      <alignment vertical="center" wrapText="1"/>
    </xf>
    <xf numFmtId="0" fontId="40" fillId="0" borderId="26" xfId="0" applyFont="1" applyBorder="1" applyAlignment="1">
      <alignment horizontal="justify" vertical="center" wrapText="1"/>
    </xf>
    <xf numFmtId="209" fontId="2" fillId="5" borderId="112" xfId="0" applyNumberFormat="1" applyFont="1" applyFill="1" applyBorder="1" applyAlignment="1" applyProtection="1">
      <alignment vertical="center" shrinkToFit="1"/>
      <protection locked="0"/>
    </xf>
    <xf numFmtId="209" fontId="2" fillId="5" borderId="113" xfId="0" applyNumberFormat="1" applyFont="1" applyFill="1" applyBorder="1" applyAlignment="1" applyProtection="1">
      <alignment vertical="center" shrinkToFit="1"/>
      <protection locked="0"/>
    </xf>
    <xf numFmtId="209" fontId="2" fillId="5" borderId="114" xfId="0" applyNumberFormat="1" applyFont="1" applyFill="1" applyBorder="1" applyAlignment="1" applyProtection="1">
      <alignment vertical="center" shrinkToFit="1"/>
      <protection locked="0"/>
    </xf>
    <xf numFmtId="209" fontId="2" fillId="5" borderId="115" xfId="0" applyNumberFormat="1" applyFont="1" applyFill="1" applyBorder="1" applyAlignment="1" applyProtection="1">
      <alignment vertical="center" shrinkToFit="1"/>
      <protection locked="0"/>
    </xf>
    <xf numFmtId="209" fontId="2" fillId="5" borderId="116" xfId="0" applyNumberFormat="1" applyFont="1" applyFill="1" applyBorder="1" applyAlignment="1" applyProtection="1">
      <alignment vertical="center" shrinkToFit="1"/>
      <protection locked="0"/>
    </xf>
    <xf numFmtId="209" fontId="2" fillId="5" borderId="117" xfId="0" applyNumberFormat="1" applyFont="1" applyFill="1" applyBorder="1" applyAlignment="1" applyProtection="1">
      <alignment vertical="center" shrinkToFit="1"/>
      <protection locked="0"/>
    </xf>
    <xf numFmtId="176" fontId="2" fillId="5" borderId="112" xfId="0" applyNumberFormat="1" applyFont="1" applyFill="1" applyBorder="1" applyAlignment="1" applyProtection="1">
      <alignment vertical="center" shrinkToFit="1"/>
      <protection locked="0"/>
    </xf>
    <xf numFmtId="176" fontId="2" fillId="5" borderId="114" xfId="0" applyNumberFormat="1" applyFont="1" applyFill="1" applyBorder="1" applyAlignment="1" applyProtection="1">
      <alignment vertical="center" shrinkToFit="1"/>
      <protection locked="0"/>
    </xf>
    <xf numFmtId="176" fontId="2" fillId="5" borderId="113" xfId="0" applyNumberFormat="1" applyFont="1" applyFill="1" applyBorder="1" applyAlignment="1" applyProtection="1">
      <alignment vertical="center" shrinkToFit="1"/>
      <protection locked="0"/>
    </xf>
    <xf numFmtId="176" fontId="2" fillId="5" borderId="115" xfId="0" applyNumberFormat="1" applyFont="1" applyFill="1" applyBorder="1" applyAlignment="1" applyProtection="1">
      <alignment vertical="center" shrinkToFit="1"/>
      <protection locked="0"/>
    </xf>
    <xf numFmtId="176" fontId="2" fillId="5" borderId="117" xfId="0" applyNumberFormat="1" applyFont="1" applyFill="1" applyBorder="1" applyAlignment="1" applyProtection="1">
      <alignment vertical="center" shrinkToFit="1"/>
      <protection locked="0"/>
    </xf>
    <xf numFmtId="0" fontId="0" fillId="5" borderId="1" xfId="0" applyFill="1" applyBorder="1" applyAlignment="1" applyProtection="1">
      <alignment horizontal="center"/>
      <protection locked="0"/>
    </xf>
    <xf numFmtId="0" fontId="0" fillId="0" borderId="0" xfId="0" applyFill="1" applyProtection="1"/>
    <xf numFmtId="0" fontId="0" fillId="0" borderId="0" xfId="0" applyFill="1" applyBorder="1" applyProtection="1"/>
    <xf numFmtId="0" fontId="30" fillId="0" borderId="0" xfId="0" applyFont="1" applyFill="1" applyAlignment="1" applyProtection="1">
      <alignment horizontal="right" vertical="center"/>
    </xf>
    <xf numFmtId="0" fontId="4" fillId="0" borderId="0" xfId="0" applyFont="1" applyFill="1" applyAlignment="1" applyProtection="1">
      <alignment vertical="center" wrapText="1"/>
    </xf>
    <xf numFmtId="0" fontId="16"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0" fillId="0" borderId="0" xfId="0" applyFill="1" applyAlignment="1" applyProtection="1">
      <alignment vertical="center"/>
    </xf>
    <xf numFmtId="0" fontId="4" fillId="0" borderId="0" xfId="0" applyFont="1" applyFill="1" applyAlignment="1" applyProtection="1">
      <alignment vertical="center"/>
    </xf>
    <xf numFmtId="0" fontId="0" fillId="0" borderId="0" xfId="0" applyProtection="1"/>
    <xf numFmtId="0" fontId="0" fillId="0" borderId="0" xfId="0" applyBorder="1" applyProtection="1"/>
    <xf numFmtId="0" fontId="8" fillId="0" borderId="33" xfId="0" applyFont="1" applyFill="1" applyBorder="1" applyAlignment="1" applyProtection="1">
      <alignment horizontal="center" vertical="center" shrinkToFit="1"/>
    </xf>
    <xf numFmtId="0" fontId="8" fillId="0" borderId="34" xfId="0" applyFont="1" applyFill="1" applyBorder="1" applyAlignment="1" applyProtection="1">
      <alignment horizontal="center" vertical="center" shrinkToFit="1"/>
    </xf>
    <xf numFmtId="0" fontId="8" fillId="0" borderId="26" xfId="0" applyFont="1" applyBorder="1" applyAlignment="1" applyProtection="1">
      <alignment horizontal="center" vertical="center" shrinkToFit="1"/>
    </xf>
    <xf numFmtId="0" fontId="8" fillId="0" borderId="1" xfId="0" applyFont="1" applyBorder="1" applyAlignment="1" applyProtection="1">
      <alignment horizontal="center" vertical="center" shrinkToFit="1"/>
    </xf>
    <xf numFmtId="0" fontId="8" fillId="0" borderId="35" xfId="0" applyFont="1" applyBorder="1" applyAlignment="1" applyProtection="1">
      <alignment horizontal="center" vertical="center" shrinkToFit="1"/>
    </xf>
    <xf numFmtId="0" fontId="10" fillId="0" borderId="6" xfId="0" applyFont="1" applyBorder="1" applyAlignment="1" applyProtection="1">
      <alignment horizontal="center" vertical="center" wrapText="1"/>
    </xf>
    <xf numFmtId="230" fontId="2" fillId="0" borderId="36" xfId="0" applyNumberFormat="1" applyFont="1" applyFill="1" applyBorder="1" applyAlignment="1" applyProtection="1">
      <alignment vertical="center" shrinkToFit="1"/>
    </xf>
    <xf numFmtId="209" fontId="0" fillId="0" borderId="0" xfId="0" applyNumberFormat="1" applyProtection="1"/>
    <xf numFmtId="0" fontId="2" fillId="0" borderId="6" xfId="0" applyFont="1" applyBorder="1" applyAlignment="1" applyProtection="1">
      <alignment horizontal="center" vertical="center" wrapText="1"/>
    </xf>
    <xf numFmtId="228" fontId="2" fillId="0" borderId="37" xfId="0" applyNumberFormat="1" applyFont="1" applyBorder="1" applyAlignment="1" applyProtection="1">
      <alignment vertical="center" wrapText="1"/>
    </xf>
    <xf numFmtId="228" fontId="2" fillId="6" borderId="38" xfId="0" applyNumberFormat="1" applyFont="1" applyFill="1" applyBorder="1" applyAlignment="1" applyProtection="1">
      <alignment vertical="center" wrapText="1"/>
    </xf>
    <xf numFmtId="222" fontId="2" fillId="0" borderId="39" xfId="0" applyNumberFormat="1" applyFont="1" applyBorder="1" applyAlignment="1" applyProtection="1">
      <alignment vertical="center" wrapText="1"/>
    </xf>
    <xf numFmtId="222" fontId="2" fillId="0" borderId="0" xfId="0" applyNumberFormat="1" applyFont="1" applyFill="1" applyBorder="1" applyAlignment="1" applyProtection="1">
      <alignment vertical="center" wrapText="1"/>
    </xf>
    <xf numFmtId="0" fontId="2" fillId="0" borderId="40" xfId="0" applyFont="1" applyBorder="1" applyAlignment="1" applyProtection="1">
      <alignment horizontal="center" vertical="center" wrapText="1"/>
    </xf>
    <xf numFmtId="176" fontId="2" fillId="0" borderId="31" xfId="0" applyNumberFormat="1" applyFont="1" applyBorder="1" applyAlignment="1" applyProtection="1">
      <alignment vertical="center" wrapText="1"/>
    </xf>
    <xf numFmtId="176" fontId="2" fillId="0" borderId="0" xfId="0" applyNumberFormat="1" applyFont="1" applyFill="1" applyBorder="1" applyAlignment="1" applyProtection="1">
      <alignment vertical="center" wrapText="1"/>
    </xf>
    <xf numFmtId="176" fontId="2" fillId="0" borderId="0" xfId="0" applyNumberFormat="1" applyFont="1" applyFill="1" applyBorder="1" applyAlignment="1" applyProtection="1">
      <alignment horizontal="center" vertical="center" wrapText="1"/>
    </xf>
    <xf numFmtId="176" fontId="42" fillId="0" borderId="0" xfId="0" applyNumberFormat="1" applyFont="1" applyFill="1" applyBorder="1" applyAlignment="1" applyProtection="1">
      <alignment wrapText="1"/>
    </xf>
    <xf numFmtId="176" fontId="42" fillId="0" borderId="0" xfId="0" applyNumberFormat="1" applyFont="1" applyFill="1" applyBorder="1" applyAlignment="1" applyProtection="1">
      <alignment vertical="top" wrapText="1"/>
    </xf>
    <xf numFmtId="176" fontId="32" fillId="7" borderId="41" xfId="0" applyNumberFormat="1" applyFont="1" applyFill="1" applyBorder="1" applyAlignment="1" applyProtection="1">
      <alignment vertical="top" wrapText="1"/>
    </xf>
    <xf numFmtId="0" fontId="0" fillId="0" borderId="0" xfId="0" applyBorder="1" applyAlignment="1" applyProtection="1">
      <alignment horizontal="center" vertical="center"/>
    </xf>
    <xf numFmtId="230" fontId="2" fillId="6" borderId="38" xfId="0" applyNumberFormat="1" applyFont="1" applyFill="1" applyBorder="1" applyAlignment="1" applyProtection="1">
      <alignment vertical="center" wrapText="1" shrinkToFit="1"/>
    </xf>
    <xf numFmtId="228" fontId="2" fillId="0" borderId="42" xfId="0" applyNumberFormat="1" applyFont="1" applyFill="1" applyBorder="1" applyAlignment="1" applyProtection="1">
      <alignment vertical="center" wrapText="1"/>
    </xf>
    <xf numFmtId="0" fontId="2" fillId="0" borderId="35" xfId="0" applyFont="1" applyBorder="1" applyAlignment="1" applyProtection="1">
      <alignment horizontal="center" vertical="center" wrapText="1"/>
    </xf>
    <xf numFmtId="222" fontId="2" fillId="0" borderId="42" xfId="0" applyNumberFormat="1" applyFont="1" applyFill="1" applyBorder="1" applyAlignment="1" applyProtection="1">
      <alignment vertical="center" wrapText="1"/>
    </xf>
    <xf numFmtId="176" fontId="32" fillId="0" borderId="0" xfId="0" applyNumberFormat="1" applyFont="1" applyFill="1" applyBorder="1" applyAlignment="1" applyProtection="1">
      <alignment vertical="top" wrapText="1"/>
    </xf>
    <xf numFmtId="176" fontId="32" fillId="0" borderId="43" xfId="0" applyNumberFormat="1" applyFont="1" applyFill="1" applyBorder="1" applyAlignment="1" applyProtection="1">
      <alignment vertical="top" wrapText="1"/>
    </xf>
    <xf numFmtId="0" fontId="2" fillId="0" borderId="44" xfId="0" applyFont="1" applyBorder="1" applyAlignment="1" applyProtection="1">
      <alignment horizontal="center" vertical="center" wrapText="1"/>
    </xf>
    <xf numFmtId="176" fontId="2" fillId="0" borderId="45" xfId="0" applyNumberFormat="1" applyFont="1" applyFill="1" applyBorder="1" applyAlignment="1" applyProtection="1">
      <alignment vertical="center" wrapText="1"/>
    </xf>
    <xf numFmtId="176" fontId="2" fillId="0" borderId="46" xfId="0" applyNumberFormat="1" applyFont="1" applyFill="1" applyBorder="1" applyAlignment="1" applyProtection="1">
      <alignment horizontal="center" vertical="center" wrapText="1"/>
    </xf>
    <xf numFmtId="176" fontId="42" fillId="0" borderId="46" xfId="0" applyNumberFormat="1" applyFont="1" applyFill="1" applyBorder="1" applyAlignment="1" applyProtection="1">
      <alignment wrapText="1"/>
    </xf>
    <xf numFmtId="176" fontId="42" fillId="0" borderId="46" xfId="0" applyNumberFormat="1" applyFont="1" applyFill="1" applyBorder="1" applyAlignment="1" applyProtection="1">
      <alignment vertical="top" wrapText="1"/>
    </xf>
    <xf numFmtId="230" fontId="2" fillId="0" borderId="47" xfId="2" applyNumberFormat="1" applyFont="1" applyFill="1" applyBorder="1" applyAlignment="1" applyProtection="1">
      <alignment vertical="center" shrinkToFit="1"/>
    </xf>
    <xf numFmtId="0" fontId="2" fillId="0" borderId="30" xfId="0" applyFont="1" applyBorder="1" applyAlignment="1" applyProtection="1">
      <alignment vertical="center" wrapText="1"/>
    </xf>
    <xf numFmtId="0" fontId="44" fillId="6" borderId="38" xfId="0" applyFont="1" applyFill="1" applyBorder="1" applyAlignment="1" applyProtection="1">
      <alignment vertical="center" wrapText="1"/>
    </xf>
    <xf numFmtId="222" fontId="2" fillId="6" borderId="48" xfId="0" applyNumberFormat="1" applyFont="1" applyFill="1" applyBorder="1" applyAlignment="1" applyProtection="1">
      <alignment vertical="center" wrapText="1"/>
    </xf>
    <xf numFmtId="0" fontId="0" fillId="0" borderId="0" xfId="0" applyAlignment="1" applyProtection="1">
      <alignment horizontal="center" vertical="center"/>
    </xf>
    <xf numFmtId="0" fontId="2" fillId="0" borderId="49" xfId="0" applyFont="1" applyBorder="1" applyAlignment="1" applyProtection="1">
      <alignment horizontal="center" vertical="center" wrapText="1"/>
    </xf>
    <xf numFmtId="176" fontId="2" fillId="0" borderId="50" xfId="0" applyNumberFormat="1" applyFont="1" applyBorder="1" applyAlignment="1" applyProtection="1">
      <alignment vertical="center" wrapText="1"/>
    </xf>
    <xf numFmtId="176" fontId="2" fillId="0" borderId="42" xfId="0" applyNumberFormat="1" applyFont="1" applyFill="1" applyBorder="1" applyAlignment="1" applyProtection="1">
      <alignment vertical="center" wrapText="1"/>
    </xf>
    <xf numFmtId="176" fontId="2" fillId="0" borderId="118" xfId="0" applyNumberFormat="1" applyFont="1" applyFill="1" applyBorder="1" applyAlignment="1" applyProtection="1">
      <alignment horizontal="center" vertical="center" wrapText="1"/>
    </xf>
    <xf numFmtId="176" fontId="42" fillId="0" borderId="119" xfId="0" applyNumberFormat="1" applyFont="1" applyFill="1" applyBorder="1" applyAlignment="1" applyProtection="1">
      <alignment wrapText="1"/>
    </xf>
    <xf numFmtId="176" fontId="42" fillId="0" borderId="120" xfId="0" applyNumberFormat="1" applyFont="1" applyBorder="1" applyAlignment="1" applyProtection="1">
      <alignment vertical="center" wrapText="1"/>
    </xf>
    <xf numFmtId="176" fontId="32" fillId="7" borderId="121" xfId="0" applyNumberFormat="1" applyFont="1" applyFill="1" applyBorder="1" applyAlignment="1" applyProtection="1">
      <alignment vertical="top" wrapText="1"/>
    </xf>
    <xf numFmtId="176" fontId="42" fillId="0" borderId="122" xfId="0" applyNumberFormat="1" applyFont="1" applyFill="1" applyBorder="1" applyAlignment="1" applyProtection="1">
      <alignment vertical="top" wrapText="1"/>
    </xf>
    <xf numFmtId="0" fontId="10" fillId="0" borderId="51" xfId="0" applyFont="1" applyBorder="1" applyAlignment="1" applyProtection="1">
      <alignment horizontal="center" vertical="center" wrapText="1"/>
    </xf>
    <xf numFmtId="230" fontId="2" fillId="6" borderId="52" xfId="0" applyNumberFormat="1" applyFont="1" applyFill="1" applyBorder="1" applyAlignment="1" applyProtection="1">
      <alignment vertical="center" shrinkToFit="1"/>
    </xf>
    <xf numFmtId="209" fontId="0" fillId="0" borderId="0" xfId="0" applyNumberFormat="1" applyBorder="1" applyProtection="1"/>
    <xf numFmtId="0" fontId="2" fillId="0" borderId="53" xfId="0" applyFont="1" applyBorder="1" applyAlignment="1" applyProtection="1">
      <alignment vertical="center" wrapText="1"/>
    </xf>
    <xf numFmtId="0" fontId="2" fillId="0" borderId="42" xfId="0" applyFont="1" applyFill="1" applyBorder="1" applyAlignment="1" applyProtection="1">
      <alignment vertical="center" wrapText="1"/>
    </xf>
    <xf numFmtId="0" fontId="12" fillId="0" borderId="6" xfId="0" applyFont="1" applyBorder="1" applyAlignment="1" applyProtection="1">
      <alignment horizontal="right" vertical="center" wrapText="1"/>
    </xf>
    <xf numFmtId="230" fontId="2" fillId="6" borderId="38" xfId="2" applyNumberFormat="1" applyFont="1" applyFill="1" applyBorder="1" applyAlignment="1" applyProtection="1">
      <alignment horizontal="left" vertical="center" shrinkToFit="1"/>
    </xf>
    <xf numFmtId="229" fontId="2" fillId="0" borderId="30" xfId="2" applyNumberFormat="1" applyFont="1" applyFill="1" applyBorder="1" applyAlignment="1" applyProtection="1">
      <alignment vertical="center" wrapText="1"/>
    </xf>
    <xf numFmtId="230" fontId="2" fillId="6" borderId="38" xfId="2" applyNumberFormat="1" applyFont="1" applyFill="1" applyBorder="1" applyAlignment="1" applyProtection="1">
      <alignment horizontal="left" vertical="center" wrapText="1" shrinkToFit="1"/>
    </xf>
    <xf numFmtId="176" fontId="42" fillId="0" borderId="118" xfId="0" applyNumberFormat="1" applyFont="1" applyFill="1" applyBorder="1" applyAlignment="1" applyProtection="1">
      <alignment wrapText="1"/>
    </xf>
    <xf numFmtId="176" fontId="42" fillId="0" borderId="118" xfId="0" applyNumberFormat="1" applyFont="1" applyBorder="1" applyAlignment="1" applyProtection="1">
      <alignment vertical="center" wrapText="1"/>
    </xf>
    <xf numFmtId="176" fontId="42" fillId="0" borderId="118" xfId="0" applyNumberFormat="1" applyFont="1" applyFill="1" applyBorder="1" applyAlignment="1" applyProtection="1">
      <alignment vertical="top" wrapText="1"/>
    </xf>
    <xf numFmtId="0" fontId="0" fillId="0" borderId="54" xfId="0" applyBorder="1" applyAlignment="1" applyProtection="1">
      <alignment vertical="center" wrapText="1"/>
    </xf>
    <xf numFmtId="0" fontId="12" fillId="0" borderId="6" xfId="0" applyFont="1" applyBorder="1" applyAlignment="1" applyProtection="1">
      <alignment horizontal="center" vertical="center" wrapText="1"/>
    </xf>
    <xf numFmtId="230" fontId="2" fillId="6" borderId="38" xfId="2" applyNumberFormat="1" applyFont="1" applyFill="1" applyBorder="1" applyAlignment="1" applyProtection="1">
      <alignment horizontal="center" vertical="center" shrinkToFit="1"/>
    </xf>
    <xf numFmtId="0" fontId="35" fillId="0" borderId="0" xfId="0" applyFont="1" applyAlignment="1" applyProtection="1">
      <alignment horizontal="center" vertical="center"/>
    </xf>
    <xf numFmtId="222" fontId="2" fillId="2" borderId="20" xfId="0" applyNumberFormat="1" applyFont="1" applyFill="1" applyBorder="1" applyAlignment="1" applyProtection="1">
      <alignment vertical="center" wrapText="1"/>
    </xf>
    <xf numFmtId="0" fontId="36" fillId="0" borderId="0" xfId="0" applyFont="1" applyAlignment="1" applyProtection="1">
      <alignment vertical="top" shrinkToFit="1"/>
    </xf>
    <xf numFmtId="0" fontId="36" fillId="0" borderId="0" xfId="0" applyFont="1" applyAlignment="1" applyProtection="1">
      <alignment vertical="top" wrapText="1"/>
    </xf>
    <xf numFmtId="0" fontId="26" fillId="0" borderId="0" xfId="0" applyFont="1" applyAlignment="1" applyProtection="1">
      <alignment vertical="top"/>
    </xf>
    <xf numFmtId="222" fontId="2" fillId="0" borderId="37" xfId="0" applyNumberFormat="1" applyFont="1" applyBorder="1" applyAlignment="1" applyProtection="1">
      <alignment vertical="center" wrapText="1"/>
    </xf>
    <xf numFmtId="0" fontId="2" fillId="0" borderId="51" xfId="0" applyFont="1" applyBorder="1" applyAlignment="1" applyProtection="1">
      <alignment horizontal="center" vertical="center" wrapText="1"/>
    </xf>
    <xf numFmtId="230" fontId="2" fillId="6" borderId="38" xfId="2" applyNumberFormat="1" applyFont="1" applyFill="1" applyBorder="1" applyAlignment="1" applyProtection="1">
      <alignment vertical="center" shrinkToFit="1"/>
    </xf>
    <xf numFmtId="176" fontId="0" fillId="0" borderId="0" xfId="0" applyNumberFormat="1" applyBorder="1" applyAlignment="1" applyProtection="1">
      <alignment horizontal="center" vertical="center"/>
    </xf>
    <xf numFmtId="230" fontId="2" fillId="0" borderId="55" xfId="2" applyNumberFormat="1" applyFont="1" applyFill="1" applyBorder="1" applyAlignment="1" applyProtection="1">
      <alignment vertical="center" shrinkToFit="1"/>
    </xf>
    <xf numFmtId="0" fontId="2" fillId="0" borderId="56" xfId="0" applyFont="1" applyBorder="1" applyAlignment="1" applyProtection="1">
      <alignment horizontal="center" vertical="center" wrapText="1"/>
    </xf>
    <xf numFmtId="176" fontId="2" fillId="0" borderId="57" xfId="0" applyNumberFormat="1" applyFont="1" applyBorder="1" applyAlignment="1" applyProtection="1">
      <alignment vertical="center"/>
    </xf>
    <xf numFmtId="176" fontId="2" fillId="0" borderId="45" xfId="0" applyNumberFormat="1" applyFont="1" applyFill="1" applyBorder="1" applyAlignment="1" applyProtection="1">
      <alignment vertical="center"/>
    </xf>
    <xf numFmtId="176" fontId="42" fillId="0" borderId="0" xfId="0" applyNumberFormat="1" applyFont="1" applyBorder="1" applyAlignment="1" applyProtection="1">
      <alignment vertical="center" wrapText="1"/>
    </xf>
    <xf numFmtId="176" fontId="0" fillId="0" borderId="0" xfId="0" applyNumberFormat="1" applyAlignment="1" applyProtection="1">
      <alignment horizontal="center" vertical="center"/>
    </xf>
    <xf numFmtId="230" fontId="2" fillId="0" borderId="0" xfId="2" applyNumberFormat="1" applyFont="1" applyFill="1" applyBorder="1" applyAlignment="1" applyProtection="1">
      <alignment vertical="center" shrinkToFit="1"/>
    </xf>
    <xf numFmtId="176" fontId="42" fillId="0" borderId="46" xfId="0" applyNumberFormat="1" applyFont="1" applyBorder="1" applyAlignment="1" applyProtection="1">
      <alignment vertical="center" wrapText="1"/>
    </xf>
    <xf numFmtId="176" fontId="32" fillId="7" borderId="58" xfId="0" applyNumberFormat="1" applyFont="1" applyFill="1" applyBorder="1" applyAlignment="1" applyProtection="1">
      <alignment vertical="top" wrapText="1"/>
    </xf>
    <xf numFmtId="0" fontId="3" fillId="0" borderId="59" xfId="0" applyFont="1" applyBorder="1" applyAlignment="1" applyProtection="1">
      <alignment vertical="center" shrinkToFit="1"/>
    </xf>
    <xf numFmtId="0" fontId="3" fillId="0" borderId="60" xfId="0" applyFont="1" applyBorder="1" applyAlignment="1" applyProtection="1">
      <alignment horizontal="center" vertical="center" wrapText="1"/>
    </xf>
    <xf numFmtId="176" fontId="2" fillId="7" borderId="19" xfId="0" applyNumberFormat="1" applyFont="1" applyFill="1" applyBorder="1" applyAlignment="1" applyProtection="1">
      <alignment vertical="center" wrapText="1"/>
    </xf>
    <xf numFmtId="176" fontId="2" fillId="0" borderId="61" xfId="0" applyNumberFormat="1" applyFont="1" applyFill="1" applyBorder="1" applyAlignment="1" applyProtection="1">
      <alignment vertical="center" wrapText="1"/>
    </xf>
    <xf numFmtId="176" fontId="2" fillId="0" borderId="62" xfId="0" applyNumberFormat="1" applyFont="1" applyFill="1" applyBorder="1" applyAlignment="1" applyProtection="1">
      <alignment horizontal="center" vertical="center" wrapText="1"/>
    </xf>
    <xf numFmtId="176" fontId="42" fillId="0" borderId="63" xfId="0" applyNumberFormat="1" applyFont="1" applyBorder="1" applyAlignment="1" applyProtection="1">
      <alignment vertical="center" wrapText="1"/>
    </xf>
    <xf numFmtId="176" fontId="2" fillId="7" borderId="63" xfId="0" applyNumberFormat="1" applyFont="1" applyFill="1" applyBorder="1" applyAlignment="1" applyProtection="1">
      <alignment vertical="center" wrapText="1"/>
    </xf>
    <xf numFmtId="176" fontId="42" fillId="0" borderId="17" xfId="0" applyNumberFormat="1" applyFont="1" applyBorder="1" applyAlignment="1" applyProtection="1">
      <alignment vertical="center" wrapText="1"/>
    </xf>
    <xf numFmtId="176" fontId="32" fillId="7" borderId="63" xfId="0" applyNumberFormat="1" applyFont="1" applyFill="1" applyBorder="1" applyAlignment="1" applyProtection="1">
      <alignment vertical="top" wrapText="1"/>
    </xf>
    <xf numFmtId="176" fontId="42" fillId="0" borderId="18" xfId="0" applyNumberFormat="1" applyFont="1" applyBorder="1" applyAlignment="1" applyProtection="1">
      <alignment vertical="center" wrapText="1"/>
    </xf>
    <xf numFmtId="209" fontId="0" fillId="0" borderId="0" xfId="0" applyNumberFormat="1" applyAlignment="1" applyProtection="1">
      <alignment horizontal="center" vertical="center"/>
    </xf>
    <xf numFmtId="0" fontId="26" fillId="0" borderId="0" xfId="0" applyFont="1" applyAlignment="1" applyProtection="1">
      <alignment horizontal="center"/>
    </xf>
    <xf numFmtId="0" fontId="26" fillId="0" borderId="0" xfId="0" applyFont="1" applyFill="1" applyAlignment="1" applyProtection="1">
      <alignment horizontal="center"/>
    </xf>
    <xf numFmtId="0" fontId="7" fillId="0" borderId="0" xfId="0" applyFont="1" applyAlignment="1" applyProtection="1">
      <alignment horizontal="right" vertical="center"/>
    </xf>
    <xf numFmtId="209" fontId="9" fillId="0" borderId="0" xfId="0" applyNumberFormat="1" applyFont="1" applyAlignment="1" applyProtection="1">
      <alignment vertical="center"/>
    </xf>
    <xf numFmtId="0" fontId="5" fillId="0" borderId="0" xfId="0" applyFont="1" applyFill="1" applyBorder="1" applyAlignment="1" applyProtection="1">
      <alignment horizontal="right" vertical="top" wrapText="1"/>
    </xf>
    <xf numFmtId="0" fontId="27" fillId="0" borderId="0" xfId="0" applyFont="1" applyFill="1" applyBorder="1" applyAlignment="1" applyProtection="1">
      <alignment vertical="top" wrapText="1"/>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left" vertical="center" wrapText="1"/>
    </xf>
    <xf numFmtId="176" fontId="2" fillId="5" borderId="112" xfId="0" applyNumberFormat="1" applyFont="1" applyFill="1" applyBorder="1" applyAlignment="1" applyProtection="1">
      <alignment wrapText="1"/>
      <protection locked="0"/>
    </xf>
    <xf numFmtId="176" fontId="2" fillId="5" borderId="113" xfId="0" applyNumberFormat="1" applyFont="1" applyFill="1" applyBorder="1" applyAlignment="1" applyProtection="1">
      <alignment wrapText="1"/>
      <protection locked="0"/>
    </xf>
    <xf numFmtId="176" fontId="2" fillId="5" borderId="114" xfId="0" applyNumberFormat="1" applyFont="1" applyFill="1" applyBorder="1" applyAlignment="1" applyProtection="1">
      <alignment wrapText="1"/>
      <protection locked="0"/>
    </xf>
    <xf numFmtId="176" fontId="2" fillId="5" borderId="115" xfId="0" applyNumberFormat="1" applyFont="1" applyFill="1" applyBorder="1" applyAlignment="1" applyProtection="1">
      <alignment wrapText="1"/>
      <protection locked="0"/>
    </xf>
    <xf numFmtId="176" fontId="2" fillId="5" borderId="64" xfId="0" applyNumberFormat="1" applyFont="1" applyFill="1" applyBorder="1" applyAlignment="1" applyProtection="1">
      <alignment vertical="top" wrapText="1"/>
      <protection locked="0"/>
    </xf>
    <xf numFmtId="176" fontId="2" fillId="5" borderId="116" xfId="0" applyNumberFormat="1" applyFont="1" applyFill="1" applyBorder="1" applyAlignment="1" applyProtection="1">
      <alignment wrapText="1"/>
      <protection locked="0"/>
    </xf>
    <xf numFmtId="176" fontId="44" fillId="5" borderId="112" xfId="0" applyNumberFormat="1" applyFont="1" applyFill="1" applyBorder="1" applyAlignment="1" applyProtection="1">
      <alignment wrapText="1"/>
      <protection locked="0"/>
    </xf>
    <xf numFmtId="176" fontId="44" fillId="5" borderId="114" xfId="0" applyNumberFormat="1" applyFont="1" applyFill="1" applyBorder="1" applyAlignment="1" applyProtection="1">
      <alignment wrapText="1"/>
      <protection locked="0"/>
    </xf>
    <xf numFmtId="176" fontId="44" fillId="5" borderId="116" xfId="0" applyNumberFormat="1" applyFont="1" applyFill="1" applyBorder="1" applyAlignment="1" applyProtection="1">
      <alignment wrapText="1"/>
      <protection locked="0"/>
    </xf>
    <xf numFmtId="176" fontId="44" fillId="5" borderId="115" xfId="0" applyNumberFormat="1" applyFont="1" applyFill="1" applyBorder="1" applyAlignment="1" applyProtection="1">
      <alignment wrapText="1"/>
      <protection locked="0"/>
    </xf>
    <xf numFmtId="176" fontId="2" fillId="5" borderId="19" xfId="0" applyNumberFormat="1" applyFont="1" applyFill="1" applyBorder="1" applyAlignment="1" applyProtection="1">
      <alignment vertical="top" wrapText="1"/>
      <protection locked="0"/>
    </xf>
    <xf numFmtId="176" fontId="2" fillId="5" borderId="123" xfId="0" applyNumberFormat="1" applyFont="1" applyFill="1" applyBorder="1" applyAlignment="1" applyProtection="1">
      <alignment vertical="top" wrapText="1"/>
      <protection locked="0"/>
    </xf>
    <xf numFmtId="176" fontId="2" fillId="5" borderId="111" xfId="0" applyNumberFormat="1" applyFont="1" applyFill="1" applyBorder="1" applyAlignment="1" applyProtection="1">
      <alignment vertical="top" wrapText="1"/>
      <protection locked="0"/>
    </xf>
    <xf numFmtId="0" fontId="0" fillId="8" borderId="14" xfId="0" applyFont="1" applyFill="1" applyBorder="1" applyAlignment="1">
      <alignment vertical="center" wrapText="1"/>
    </xf>
    <xf numFmtId="0" fontId="9" fillId="8" borderId="14" xfId="0" applyFont="1" applyFill="1" applyBorder="1" applyAlignment="1">
      <alignment vertical="center" wrapText="1"/>
    </xf>
    <xf numFmtId="0" fontId="16" fillId="0" borderId="0" xfId="0" applyFont="1" applyAlignment="1">
      <alignment horizontal="left" vertical="center" wrapText="1"/>
    </xf>
    <xf numFmtId="0" fontId="6" fillId="0" borderId="0" xfId="0" applyFont="1" applyAlignment="1">
      <alignment horizontal="center" vertical="center" wrapText="1"/>
    </xf>
    <xf numFmtId="0" fontId="6" fillId="3" borderId="13" xfId="0" applyFont="1" applyFill="1" applyBorder="1" applyAlignment="1" applyProtection="1">
      <alignment vertical="center" wrapText="1"/>
      <protection locked="0"/>
    </xf>
    <xf numFmtId="0" fontId="6" fillId="3" borderId="6" xfId="0" applyFont="1" applyFill="1" applyBorder="1" applyAlignment="1" applyProtection="1">
      <alignment horizontal="left" vertical="center" wrapText="1"/>
      <protection locked="0"/>
    </xf>
    <xf numFmtId="0" fontId="6" fillId="3" borderId="32" xfId="0" applyFont="1" applyFill="1" applyBorder="1" applyAlignment="1" applyProtection="1">
      <alignment horizontal="left" vertical="center" wrapText="1"/>
      <protection locked="0"/>
    </xf>
    <xf numFmtId="0" fontId="6" fillId="3" borderId="26"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5" fillId="3" borderId="32" xfId="0" applyFont="1" applyFill="1" applyBorder="1" applyAlignment="1" applyProtection="1">
      <alignment horizontal="left" vertical="center" wrapText="1"/>
      <protection locked="0"/>
    </xf>
    <xf numFmtId="0" fontId="5" fillId="3" borderId="26" xfId="0" applyFont="1" applyFill="1" applyBorder="1" applyAlignment="1" applyProtection="1">
      <alignment horizontal="left" vertical="center" wrapText="1"/>
      <protection locked="0"/>
    </xf>
    <xf numFmtId="0" fontId="5" fillId="0" borderId="6"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6" xfId="0" applyFont="1" applyBorder="1" applyAlignment="1">
      <alignment horizontal="center" vertical="center" wrapText="1"/>
    </xf>
    <xf numFmtId="0" fontId="6" fillId="0" borderId="0" xfId="0" applyFont="1" applyAlignment="1">
      <alignment vertical="center" wrapText="1"/>
    </xf>
    <xf numFmtId="0" fontId="18" fillId="0" borderId="7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73"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8" xfId="0" applyFont="1" applyBorder="1" applyAlignment="1">
      <alignment horizontal="center" vertical="center" wrapText="1"/>
    </xf>
    <xf numFmtId="0" fontId="6" fillId="0" borderId="6" xfId="0" applyFont="1" applyBorder="1" applyAlignment="1">
      <alignment vertical="center" wrapText="1"/>
    </xf>
    <xf numFmtId="0" fontId="6" fillId="0" borderId="26" xfId="0" applyFont="1" applyBorder="1" applyAlignment="1">
      <alignment vertical="center" wrapText="1"/>
    </xf>
    <xf numFmtId="0" fontId="6" fillId="0" borderId="15" xfId="0" applyFont="1" applyBorder="1" applyAlignment="1">
      <alignment vertical="center" wrapText="1"/>
    </xf>
    <xf numFmtId="0" fontId="6" fillId="0" borderId="0"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14" xfId="0" applyFont="1" applyBorder="1" applyAlignment="1">
      <alignment vertical="center" wrapText="1"/>
    </xf>
    <xf numFmtId="0" fontId="6" fillId="0" borderId="18" xfId="0" applyFont="1" applyBorder="1" applyAlignment="1">
      <alignment vertical="center" wrapText="1"/>
    </xf>
    <xf numFmtId="0" fontId="6" fillId="0" borderId="74" xfId="0" applyFont="1" applyBorder="1" applyAlignment="1">
      <alignment horizontal="center" wrapText="1"/>
    </xf>
    <xf numFmtId="0" fontId="6" fillId="0" borderId="73" xfId="0" applyFont="1" applyBorder="1" applyAlignment="1">
      <alignment horizontal="center" wrapText="1"/>
    </xf>
    <xf numFmtId="0" fontId="6" fillId="0" borderId="6" xfId="0" applyFont="1" applyBorder="1" applyAlignment="1">
      <alignment horizontal="center" vertical="center" wrapText="1"/>
    </xf>
    <xf numFmtId="0" fontId="6" fillId="0" borderId="26" xfId="0" applyFont="1" applyBorder="1" applyAlignment="1">
      <alignment horizontal="center" vertical="center" wrapText="1"/>
    </xf>
    <xf numFmtId="0" fontId="6" fillId="3" borderId="76" xfId="0" applyFont="1" applyFill="1" applyBorder="1" applyAlignment="1" applyProtection="1">
      <alignment vertical="center" wrapText="1"/>
      <protection locked="0"/>
    </xf>
    <xf numFmtId="0" fontId="8" fillId="0" borderId="14" xfId="0" applyFont="1" applyBorder="1" applyAlignment="1">
      <alignment vertical="center" wrapText="1"/>
    </xf>
    <xf numFmtId="0" fontId="6" fillId="3" borderId="13" xfId="0" applyFont="1" applyFill="1" applyBorder="1" applyAlignment="1" applyProtection="1">
      <alignment horizontal="left" vertical="center" wrapText="1"/>
      <protection locked="0"/>
    </xf>
    <xf numFmtId="179" fontId="6" fillId="3" borderId="0" xfId="0" applyNumberFormat="1" applyFont="1" applyFill="1" applyAlignment="1" applyProtection="1">
      <alignment horizontal="right" vertical="center" wrapText="1"/>
      <protection locked="0"/>
    </xf>
    <xf numFmtId="0" fontId="8" fillId="0" borderId="0" xfId="0" applyFont="1" applyAlignment="1">
      <alignment horizontal="center" vertical="center" wrapText="1"/>
    </xf>
    <xf numFmtId="0" fontId="6" fillId="0" borderId="75" xfId="0" applyFont="1" applyBorder="1" applyAlignment="1">
      <alignment horizontal="left" vertical="center" wrapText="1"/>
    </xf>
    <xf numFmtId="0" fontId="6" fillId="0" borderId="2" xfId="0" applyFont="1" applyBorder="1" applyAlignment="1">
      <alignment horizontal="left" vertical="center" wrapText="1"/>
    </xf>
    <xf numFmtId="0" fontId="6" fillId="3" borderId="6" xfId="0" applyFont="1" applyFill="1" applyBorder="1" applyAlignment="1" applyProtection="1">
      <alignment vertical="center" wrapText="1"/>
      <protection locked="0"/>
    </xf>
    <xf numFmtId="0" fontId="6" fillId="3" borderId="32" xfId="0" applyFont="1" applyFill="1" applyBorder="1" applyAlignment="1" applyProtection="1">
      <alignment vertical="center" wrapText="1"/>
      <protection locked="0"/>
    </xf>
    <xf numFmtId="0" fontId="6" fillId="3" borderId="26" xfId="0" applyFont="1" applyFill="1" applyBorder="1" applyAlignment="1" applyProtection="1">
      <alignment vertical="center" wrapText="1"/>
      <protection locked="0"/>
    </xf>
    <xf numFmtId="0" fontId="6" fillId="0" borderId="71" xfId="0" applyFont="1" applyBorder="1" applyAlignment="1">
      <alignment horizontal="left" vertical="center" wrapText="1"/>
    </xf>
    <xf numFmtId="0" fontId="6" fillId="0" borderId="11" xfId="0" applyFont="1" applyBorder="1" applyAlignment="1">
      <alignment horizontal="left"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49" fontId="6" fillId="3" borderId="71" xfId="0" applyNumberFormat="1" applyFont="1" applyFill="1" applyBorder="1" applyAlignment="1" applyProtection="1">
      <alignment horizontal="left" vertical="center" wrapText="1"/>
      <protection locked="0"/>
    </xf>
    <xf numFmtId="49" fontId="6" fillId="3" borderId="11" xfId="0" applyNumberFormat="1" applyFont="1" applyFill="1" applyBorder="1" applyAlignment="1" applyProtection="1">
      <alignment horizontal="left" vertical="center" wrapText="1"/>
      <protection locked="0"/>
    </xf>
    <xf numFmtId="49" fontId="6" fillId="3" borderId="9" xfId="0" applyNumberFormat="1" applyFont="1" applyFill="1" applyBorder="1" applyAlignment="1" applyProtection="1">
      <alignment horizontal="left" vertical="center" wrapText="1"/>
      <protection locked="0"/>
    </xf>
    <xf numFmtId="0" fontId="6" fillId="0" borderId="6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70" xfId="0" applyFont="1" applyBorder="1" applyAlignment="1">
      <alignment horizontal="left" vertical="center" wrapText="1"/>
    </xf>
    <xf numFmtId="0" fontId="6" fillId="0" borderId="3" xfId="0" applyFont="1" applyBorder="1" applyAlignment="1">
      <alignment horizontal="left" vertical="center" wrapText="1"/>
    </xf>
    <xf numFmtId="49" fontId="6" fillId="0" borderId="23" xfId="0" applyNumberFormat="1" applyFont="1" applyBorder="1" applyAlignment="1">
      <alignment horizontal="center" vertical="center" wrapText="1"/>
    </xf>
    <xf numFmtId="49" fontId="6" fillId="0" borderId="72" xfId="0" applyNumberFormat="1" applyFont="1" applyBorder="1" applyAlignment="1">
      <alignment horizontal="center" vertical="center" wrapText="1"/>
    </xf>
    <xf numFmtId="49" fontId="6" fillId="3" borderId="70" xfId="0" applyNumberFormat="1" applyFont="1" applyFill="1" applyBorder="1" applyAlignment="1" applyProtection="1">
      <alignment horizontal="left" vertical="center" wrapText="1"/>
      <protection locked="0"/>
    </xf>
    <xf numFmtId="49" fontId="6" fillId="3" borderId="3" xfId="0" applyNumberFormat="1" applyFont="1" applyFill="1" applyBorder="1" applyAlignment="1" applyProtection="1">
      <alignment horizontal="left" vertical="center" wrapText="1"/>
      <protection locked="0"/>
    </xf>
    <xf numFmtId="49" fontId="6" fillId="3" borderId="73" xfId="0" applyNumberFormat="1" applyFont="1" applyFill="1" applyBorder="1" applyAlignment="1" applyProtection="1">
      <alignment horizontal="left" vertical="center" wrapText="1"/>
      <protection locked="0"/>
    </xf>
    <xf numFmtId="49" fontId="6" fillId="3" borderId="6" xfId="0" applyNumberFormat="1" applyFont="1" applyFill="1" applyBorder="1" applyAlignment="1" applyProtection="1">
      <alignment horizontal="left" vertical="center" wrapText="1"/>
      <protection locked="0"/>
    </xf>
    <xf numFmtId="49" fontId="6" fillId="3" borderId="32" xfId="0" applyNumberFormat="1" applyFont="1" applyFill="1" applyBorder="1" applyAlignment="1" applyProtection="1">
      <alignment horizontal="left" vertical="center" wrapText="1"/>
      <protection locked="0"/>
    </xf>
    <xf numFmtId="49" fontId="6" fillId="3" borderId="26" xfId="0" applyNumberFormat="1" applyFont="1" applyFill="1" applyBorder="1" applyAlignment="1" applyProtection="1">
      <alignment horizontal="left" vertical="center" wrapText="1"/>
      <protection locked="0"/>
    </xf>
    <xf numFmtId="0" fontId="6" fillId="0" borderId="41"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3" xfId="0" applyFont="1" applyBorder="1" applyAlignment="1">
      <alignment horizontal="center" vertical="center" wrapText="1"/>
    </xf>
    <xf numFmtId="49" fontId="6" fillId="0" borderId="21" xfId="0" applyNumberFormat="1" applyFont="1" applyBorder="1" applyAlignment="1">
      <alignment horizontal="center" vertical="center" wrapText="1"/>
    </xf>
    <xf numFmtId="49" fontId="6" fillId="0" borderId="66" xfId="0" applyNumberFormat="1" applyFont="1" applyBorder="1" applyAlignment="1">
      <alignment horizontal="center" vertical="center" wrapText="1"/>
    </xf>
    <xf numFmtId="0" fontId="6" fillId="3" borderId="6" xfId="0" applyFont="1" applyFill="1" applyBorder="1" applyAlignment="1" applyProtection="1">
      <alignment horizontal="left" vertical="top" wrapText="1"/>
      <protection locked="0"/>
    </xf>
    <xf numFmtId="0" fontId="6" fillId="3" borderId="32" xfId="0" applyFont="1" applyFill="1" applyBorder="1" applyAlignment="1" applyProtection="1">
      <alignment horizontal="left" vertical="top" wrapText="1"/>
      <protection locked="0"/>
    </xf>
    <xf numFmtId="0" fontId="6" fillId="3" borderId="26" xfId="0" applyFont="1" applyFill="1" applyBorder="1" applyAlignment="1" applyProtection="1">
      <alignment horizontal="left" vertical="top" wrapText="1"/>
      <protection locked="0"/>
    </xf>
    <xf numFmtId="49" fontId="6" fillId="3" borderId="67" xfId="0" applyNumberFormat="1" applyFont="1" applyFill="1" applyBorder="1" applyAlignment="1" applyProtection="1">
      <alignment horizontal="left" vertical="center" wrapText="1"/>
      <protection locked="0"/>
    </xf>
    <xf numFmtId="49" fontId="6" fillId="3" borderId="14" xfId="0" applyNumberFormat="1" applyFont="1" applyFill="1" applyBorder="1" applyAlignment="1" applyProtection="1">
      <alignment horizontal="left" vertical="center" wrapText="1"/>
      <protection locked="0"/>
    </xf>
    <xf numFmtId="49" fontId="6" fillId="3" borderId="18" xfId="0" applyNumberFormat="1" applyFont="1" applyFill="1" applyBorder="1" applyAlignment="1" applyProtection="1">
      <alignment horizontal="left" vertical="center" wrapText="1"/>
      <protection locked="0"/>
    </xf>
    <xf numFmtId="49" fontId="6" fillId="0" borderId="68" xfId="0" applyNumberFormat="1" applyFont="1" applyBorder="1" applyAlignment="1">
      <alignment horizontal="center" vertical="center" wrapText="1"/>
    </xf>
    <xf numFmtId="49" fontId="6" fillId="0" borderId="69" xfId="0" applyNumberFormat="1" applyFont="1" applyBorder="1" applyAlignment="1">
      <alignment horizontal="center" vertical="center" wrapText="1"/>
    </xf>
    <xf numFmtId="0" fontId="17" fillId="0" borderId="0" xfId="0" applyFont="1" applyAlignment="1">
      <alignment horizontal="left" vertical="center" wrapText="1"/>
    </xf>
    <xf numFmtId="0" fontId="19" fillId="0" borderId="0" xfId="0" applyFont="1" applyAlignment="1">
      <alignment vertical="center" wrapText="1"/>
    </xf>
    <xf numFmtId="0" fontId="19" fillId="0" borderId="0" xfId="0" applyFont="1" applyAlignment="1">
      <alignment wrapText="1"/>
    </xf>
    <xf numFmtId="0" fontId="6" fillId="0" borderId="3" xfId="0" applyFont="1" applyBorder="1" applyAlignment="1">
      <alignment vertical="center" wrapText="1"/>
    </xf>
    <xf numFmtId="0" fontId="0" fillId="0" borderId="41" xfId="0" applyBorder="1" applyAlignment="1">
      <alignment vertical="center" textRotation="255"/>
    </xf>
    <xf numFmtId="0" fontId="0" fillId="0" borderId="65" xfId="0" applyBorder="1" applyAlignment="1">
      <alignment vertical="center" textRotation="255"/>
    </xf>
    <xf numFmtId="0" fontId="0" fillId="0" borderId="86" xfId="0" applyBorder="1" applyAlignment="1">
      <alignment horizontal="center" vertical="center" wrapText="1"/>
    </xf>
    <xf numFmtId="0" fontId="0" fillId="0" borderId="103" xfId="0" applyBorder="1" applyAlignment="1">
      <alignment horizontal="center" vertical="center"/>
    </xf>
    <xf numFmtId="0" fontId="0" fillId="0" borderId="87" xfId="0" applyBorder="1" applyAlignment="1">
      <alignment horizontal="center" vertical="center"/>
    </xf>
    <xf numFmtId="0" fontId="0" fillId="2" borderId="6" xfId="0" applyFill="1" applyBorder="1" applyAlignment="1" applyProtection="1">
      <alignment horizontal="left" vertical="top" wrapText="1"/>
      <protection locked="0"/>
    </xf>
    <xf numFmtId="0" fontId="0" fillId="2" borderId="32" xfId="0" applyFill="1" applyBorder="1" applyAlignment="1" applyProtection="1">
      <alignment horizontal="left" vertical="top" wrapText="1"/>
      <protection locked="0"/>
    </xf>
    <xf numFmtId="0" fontId="0" fillId="0" borderId="26" xfId="0" applyBorder="1" applyAlignment="1">
      <alignment horizontal="left" vertical="top" wrapText="1"/>
    </xf>
    <xf numFmtId="0" fontId="18" fillId="0" borderId="0" xfId="0" applyFont="1" applyFill="1" applyBorder="1" applyAlignment="1" applyProtection="1">
      <alignment vertical="center" wrapText="1"/>
    </xf>
    <xf numFmtId="0" fontId="0" fillId="0" borderId="0" xfId="0" applyAlignment="1">
      <alignment vertical="center" wrapText="1"/>
    </xf>
    <xf numFmtId="0" fontId="0" fillId="0" borderId="74" xfId="0" applyBorder="1" applyAlignment="1">
      <alignment horizontal="center" vertical="center"/>
    </xf>
    <xf numFmtId="0" fontId="0" fillId="0" borderId="3" xfId="0" applyBorder="1" applyAlignment="1">
      <alignment horizontal="center" vertical="center"/>
    </xf>
    <xf numFmtId="0" fontId="0" fillId="0" borderId="73" xfId="0" applyBorder="1" applyAlignment="1">
      <alignment horizontal="center" vertical="center"/>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0" fillId="0" borderId="63" xfId="0" applyBorder="1" applyAlignment="1">
      <alignment vertical="center" textRotation="255"/>
    </xf>
    <xf numFmtId="0" fontId="7" fillId="5" borderId="41" xfId="0" applyFont="1" applyFill="1" applyBorder="1" applyAlignment="1" applyProtection="1">
      <alignment horizontal="center" vertical="center" shrinkToFit="1"/>
    </xf>
    <xf numFmtId="224" fontId="7" fillId="0" borderId="77" xfId="0" applyNumberFormat="1" applyFont="1" applyFill="1" applyBorder="1" applyAlignment="1" applyProtection="1">
      <alignment horizontal="right" vertical="center" shrinkToFit="1"/>
      <protection locked="0"/>
    </xf>
    <xf numFmtId="224" fontId="7" fillId="2" borderId="74" xfId="0" applyNumberFormat="1" applyFont="1" applyFill="1" applyBorder="1" applyAlignment="1" applyProtection="1">
      <alignment horizontal="right" vertical="center" shrinkToFit="1"/>
      <protection locked="0"/>
    </xf>
    <xf numFmtId="224" fontId="7" fillId="2" borderId="73" xfId="0" applyNumberFormat="1" applyFont="1" applyFill="1" applyBorder="1" applyAlignment="1" applyProtection="1">
      <alignment horizontal="right" vertical="center" shrinkToFit="1"/>
      <protection locked="0"/>
    </xf>
    <xf numFmtId="224" fontId="7" fillId="0" borderId="77" xfId="0" applyNumberFormat="1" applyFont="1" applyBorder="1" applyAlignment="1">
      <alignment horizontal="right"/>
    </xf>
    <xf numFmtId="0" fontId="7" fillId="0" borderId="99" xfId="0" applyFont="1" applyBorder="1" applyAlignment="1" applyProtection="1">
      <alignment horizontal="center" vertical="center" shrinkToFit="1"/>
    </xf>
    <xf numFmtId="224" fontId="7" fillId="0" borderId="100" xfId="0" applyNumberFormat="1" applyFont="1" applyFill="1" applyBorder="1" applyAlignment="1" applyProtection="1">
      <alignment horizontal="right" vertical="center" shrinkToFit="1"/>
      <protection locked="0"/>
    </xf>
    <xf numFmtId="224" fontId="7" fillId="0" borderId="101" xfId="0" applyNumberFormat="1" applyFont="1" applyFill="1" applyBorder="1" applyAlignment="1" applyProtection="1">
      <alignment horizontal="right" vertical="center" shrinkToFit="1"/>
    </xf>
    <xf numFmtId="224" fontId="7" fillId="0" borderId="102" xfId="0" applyNumberFormat="1" applyFont="1" applyFill="1" applyBorder="1" applyAlignment="1" applyProtection="1">
      <alignment horizontal="right" vertical="center" shrinkToFit="1"/>
    </xf>
    <xf numFmtId="224" fontId="7" fillId="0" borderId="100" xfId="0" applyNumberFormat="1" applyFont="1" applyBorder="1" applyAlignment="1">
      <alignment horizontal="right"/>
    </xf>
    <xf numFmtId="224" fontId="7" fillId="0" borderId="81" xfId="0" applyNumberFormat="1" applyFont="1" applyFill="1" applyBorder="1" applyAlignment="1" applyProtection="1">
      <alignment horizontal="right" vertical="center" shrinkToFit="1"/>
      <protection locked="0"/>
    </xf>
    <xf numFmtId="224" fontId="7" fillId="2" borderId="6" xfId="0" applyNumberFormat="1" applyFont="1" applyFill="1" applyBorder="1" applyAlignment="1" applyProtection="1">
      <alignment horizontal="right" vertical="center" shrinkToFit="1"/>
      <protection locked="0"/>
    </xf>
    <xf numFmtId="224" fontId="7" fillId="2" borderId="26" xfId="0" applyNumberFormat="1" applyFont="1" applyFill="1" applyBorder="1" applyAlignment="1" applyProtection="1">
      <alignment horizontal="right" vertical="center" shrinkToFit="1"/>
      <protection locked="0"/>
    </xf>
    <xf numFmtId="224" fontId="7" fillId="0" borderId="81" xfId="0" applyNumberFormat="1" applyFont="1" applyBorder="1" applyAlignment="1">
      <alignment horizontal="right"/>
    </xf>
    <xf numFmtId="0" fontId="7" fillId="0" borderId="41" xfId="0" applyFont="1" applyBorder="1" applyAlignment="1" applyProtection="1">
      <alignment horizontal="center" vertical="center" shrinkToFit="1"/>
    </xf>
    <xf numFmtId="224" fontId="7" fillId="0" borderId="98" xfId="0" applyNumberFormat="1" applyFont="1" applyBorder="1" applyAlignment="1">
      <alignment horizontal="right"/>
    </xf>
    <xf numFmtId="0" fontId="20" fillId="0" borderId="0" xfId="0" applyFont="1" applyAlignment="1">
      <alignment horizontal="left" vertical="center" wrapText="1"/>
    </xf>
    <xf numFmtId="0" fontId="7" fillId="0" borderId="6" xfId="0" applyFont="1" applyBorder="1" applyAlignment="1" applyProtection="1">
      <alignment horizontal="center" vertical="center" shrinkToFit="1"/>
    </xf>
    <xf numFmtId="0" fontId="7" fillId="0" borderId="26" xfId="0" applyFont="1" applyBorder="1" applyAlignment="1" applyProtection="1">
      <alignment horizontal="center" vertical="center" shrinkToFit="1"/>
    </xf>
    <xf numFmtId="224" fontId="7" fillId="0" borderId="78" xfId="0" applyNumberFormat="1" applyFont="1" applyBorder="1" applyAlignment="1">
      <alignment horizontal="center"/>
    </xf>
    <xf numFmtId="224" fontId="7" fillId="0" borderId="79" xfId="0" applyNumberFormat="1" applyFont="1" applyBorder="1" applyAlignment="1">
      <alignment horizontal="center"/>
    </xf>
    <xf numFmtId="224" fontId="7" fillId="0" borderId="80" xfId="0" applyNumberFormat="1" applyFont="1" applyBorder="1" applyAlignment="1">
      <alignment horizontal="center"/>
    </xf>
    <xf numFmtId="0" fontId="7" fillId="0" borderId="6" xfId="0" applyFont="1" applyBorder="1" applyAlignment="1" applyProtection="1">
      <alignment horizontal="center" vertical="center" wrapText="1" shrinkToFit="1"/>
    </xf>
    <xf numFmtId="0" fontId="7" fillId="0" borderId="1" xfId="0" applyFont="1" applyBorder="1" applyAlignment="1" applyProtection="1">
      <alignment horizontal="center" vertical="center" shrinkToFit="1"/>
    </xf>
    <xf numFmtId="0" fontId="18" fillId="0" borderId="0" xfId="0" applyFont="1" applyFill="1" applyBorder="1" applyAlignment="1" applyProtection="1">
      <alignment horizontal="left" vertical="center" wrapText="1"/>
    </xf>
    <xf numFmtId="0" fontId="7" fillId="0" borderId="97" xfId="0" applyFont="1" applyBorder="1" applyAlignment="1" applyProtection="1">
      <alignment horizontal="center" vertical="center" shrinkToFit="1"/>
    </xf>
    <xf numFmtId="224" fontId="7" fillId="0" borderId="63" xfId="0" applyNumberFormat="1" applyFont="1" applyBorder="1" applyAlignment="1" applyProtection="1">
      <alignment horizontal="right" vertical="center" shrinkToFit="1"/>
    </xf>
    <xf numFmtId="0" fontId="7" fillId="0" borderId="15"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xf numFmtId="0" fontId="7" fillId="0" borderId="17" xfId="0" applyFont="1" applyBorder="1" applyAlignment="1" applyProtection="1">
      <alignment horizontal="center" vertical="center" shrinkToFit="1"/>
    </xf>
    <xf numFmtId="0" fontId="7" fillId="0" borderId="18" xfId="0" applyFont="1" applyBorder="1" applyAlignment="1" applyProtection="1">
      <alignment horizontal="center" vertical="center" shrinkToFit="1"/>
    </xf>
    <xf numFmtId="224" fontId="7" fillId="0" borderId="91" xfId="0" applyNumberFormat="1" applyFont="1" applyFill="1" applyBorder="1" applyAlignment="1" applyProtection="1">
      <alignment horizontal="center" vertical="center" shrinkToFit="1"/>
      <protection locked="0"/>
    </xf>
    <xf numFmtId="224" fontId="7" fillId="0" borderId="92" xfId="0" applyNumberFormat="1" applyFont="1" applyFill="1" applyBorder="1" applyAlignment="1" applyProtection="1">
      <alignment horizontal="center" vertical="center" shrinkToFit="1"/>
      <protection locked="0"/>
    </xf>
    <xf numFmtId="224" fontId="7" fillId="0" borderId="93" xfId="0" applyNumberFormat="1" applyFont="1" applyFill="1" applyBorder="1" applyAlignment="1" applyProtection="1">
      <alignment horizontal="center" vertical="center" shrinkToFit="1"/>
      <protection locked="0"/>
    </xf>
    <xf numFmtId="224" fontId="7" fillId="0" borderId="94" xfId="0" applyNumberFormat="1" applyFont="1" applyFill="1" applyBorder="1" applyAlignment="1" applyProtection="1">
      <alignment horizontal="center" vertical="center" shrinkToFit="1"/>
      <protection locked="0"/>
    </xf>
    <xf numFmtId="224" fontId="7" fillId="0" borderId="95" xfId="0" applyNumberFormat="1" applyFont="1" applyFill="1" applyBorder="1" applyAlignment="1" applyProtection="1">
      <alignment horizontal="center" vertical="center" shrinkToFit="1"/>
      <protection locked="0"/>
    </xf>
    <xf numFmtId="224" fontId="7" fillId="0" borderId="96" xfId="0" applyNumberFormat="1" applyFont="1" applyFill="1" applyBorder="1" applyAlignment="1" applyProtection="1">
      <alignment horizontal="center" vertical="center" shrinkToFit="1"/>
      <protection locked="0"/>
    </xf>
    <xf numFmtId="224" fontId="7" fillId="2" borderId="17" xfId="0" applyNumberFormat="1" applyFont="1" applyFill="1" applyBorder="1" applyAlignment="1" applyProtection="1">
      <alignment horizontal="right" vertical="center" shrinkToFit="1"/>
      <protection locked="0"/>
    </xf>
    <xf numFmtId="224" fontId="7" fillId="2" borderId="18" xfId="0" applyNumberFormat="1" applyFont="1" applyFill="1" applyBorder="1" applyAlignment="1" applyProtection="1">
      <alignment horizontal="right" vertical="center" shrinkToFit="1"/>
      <protection locked="0"/>
    </xf>
    <xf numFmtId="224" fontId="7" fillId="0" borderId="86" xfId="0" applyNumberFormat="1" applyFont="1" applyFill="1" applyBorder="1" applyAlignment="1" applyProtection="1">
      <alignment horizontal="right" vertical="center" shrinkToFit="1"/>
    </xf>
    <xf numFmtId="224" fontId="7" fillId="0" borderId="87" xfId="0" applyNumberFormat="1" applyFont="1" applyFill="1" applyBorder="1" applyAlignment="1" applyProtection="1">
      <alignment horizontal="right" vertical="center" shrinkToFit="1"/>
    </xf>
    <xf numFmtId="0" fontId="3" fillId="0" borderId="0" xfId="0" applyFont="1" applyAlignment="1">
      <alignment vertical="center" shrinkToFit="1"/>
    </xf>
    <xf numFmtId="0" fontId="3" fillId="0" borderId="0" xfId="0" applyFont="1" applyAlignment="1">
      <alignment vertical="center" wrapText="1"/>
    </xf>
    <xf numFmtId="0" fontId="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7" fillId="0" borderId="0" xfId="0" applyFont="1" applyAlignment="1">
      <alignment horizontal="left" vertical="center" shrinkToFit="1"/>
    </xf>
    <xf numFmtId="0" fontId="14" fillId="2" borderId="0" xfId="0" applyFont="1" applyFill="1" applyAlignment="1" applyProtection="1">
      <alignment horizontal="center" vertical="center" wrapText="1"/>
      <protection locked="0"/>
    </xf>
    <xf numFmtId="0" fontId="14" fillId="0" borderId="0" xfId="0" applyFont="1" applyAlignment="1">
      <alignment horizontal="left" vertical="center" wrapText="1"/>
    </xf>
    <xf numFmtId="226" fontId="7" fillId="0" borderId="1" xfId="0" applyNumberFormat="1" applyFont="1" applyFill="1" applyBorder="1" applyAlignment="1">
      <alignment horizontal="center" vertical="center" wrapText="1"/>
    </xf>
    <xf numFmtId="0" fontId="7" fillId="0" borderId="74" xfId="0" applyFont="1" applyBorder="1" applyAlignment="1">
      <alignment horizontal="center" vertical="center" wrapText="1"/>
    </xf>
    <xf numFmtId="0" fontId="7" fillId="0" borderId="3" xfId="0" applyFont="1" applyBorder="1" applyAlignment="1">
      <alignment horizontal="center" vertical="center" wrapText="1"/>
    </xf>
    <xf numFmtId="0" fontId="14" fillId="0" borderId="0" xfId="0" applyFont="1" applyAlignment="1">
      <alignment horizontal="right" vertical="center" wrapText="1"/>
    </xf>
    <xf numFmtId="0" fontId="7" fillId="0" borderId="1" xfId="0" applyFont="1" applyBorder="1" applyAlignment="1">
      <alignment horizontal="center" vertical="center" wrapText="1"/>
    </xf>
    <xf numFmtId="0" fontId="20" fillId="0" borderId="0" xfId="0" applyFont="1" applyAlignment="1">
      <alignment vertical="center" wrapText="1"/>
    </xf>
    <xf numFmtId="0" fontId="7" fillId="0" borderId="32" xfId="0" applyFont="1" applyBorder="1" applyAlignment="1">
      <alignment vertical="center" wrapText="1"/>
    </xf>
    <xf numFmtId="0" fontId="7" fillId="0" borderId="26" xfId="0" applyFont="1" applyBorder="1" applyAlignment="1">
      <alignment vertical="center" wrapText="1"/>
    </xf>
    <xf numFmtId="0" fontId="9" fillId="0" borderId="74" xfId="0" applyFont="1" applyBorder="1" applyAlignment="1">
      <alignment horizontal="center" vertical="center" wrapText="1"/>
    </xf>
    <xf numFmtId="0" fontId="9" fillId="0" borderId="3" xfId="0" applyFont="1" applyBorder="1" applyAlignment="1">
      <alignment horizontal="center" vertical="center" wrapText="1"/>
    </xf>
    <xf numFmtId="0" fontId="15" fillId="0" borderId="3" xfId="0" applyFont="1" applyBorder="1" applyAlignment="1">
      <alignment horizontal="left" vertical="center" wrapText="1"/>
    </xf>
    <xf numFmtId="0" fontId="15" fillId="0" borderId="0" xfId="0" applyFont="1" applyBorder="1" applyAlignment="1">
      <alignment horizontal="left" vertical="center" wrapText="1"/>
    </xf>
    <xf numFmtId="0" fontId="7" fillId="0" borderId="83" xfId="0" applyFont="1" applyBorder="1" applyAlignment="1">
      <alignment horizontal="left" vertical="center" wrapText="1"/>
    </xf>
    <xf numFmtId="0" fontId="7" fillId="0" borderId="84" xfId="0" applyFont="1" applyBorder="1" applyAlignment="1">
      <alignment horizontal="left" vertical="center" wrapText="1"/>
    </xf>
    <xf numFmtId="0" fontId="7" fillId="0" borderId="85" xfId="0" applyFont="1" applyBorder="1" applyAlignment="1">
      <alignment horizontal="left" vertical="center" wrapText="1"/>
    </xf>
    <xf numFmtId="0" fontId="7" fillId="0" borderId="0" xfId="0" applyFont="1" applyAlignment="1">
      <alignment horizontal="left" wrapText="1"/>
    </xf>
    <xf numFmtId="0" fontId="7" fillId="0" borderId="7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14" fillId="2" borderId="0" xfId="0" applyFont="1" applyFill="1" applyAlignment="1" applyProtection="1">
      <alignment horizontal="left" vertical="center" wrapText="1"/>
      <protection locked="0"/>
    </xf>
    <xf numFmtId="0" fontId="7" fillId="0" borderId="6"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14" xfId="0" applyFont="1" applyFill="1" applyBorder="1" applyAlignment="1">
      <alignment horizontal="center" vertical="center" shrinkToFit="1"/>
    </xf>
    <xf numFmtId="181" fontId="7" fillId="0" borderId="6" xfId="0" applyNumberFormat="1" applyFont="1" applyFill="1" applyBorder="1" applyAlignment="1" applyProtection="1">
      <alignment vertical="center" shrinkToFit="1"/>
      <protection locked="0"/>
    </xf>
    <xf numFmtId="181" fontId="7" fillId="0" borderId="32" xfId="0" applyNumberFormat="1" applyFont="1" applyFill="1" applyBorder="1" applyAlignment="1" applyProtection="1">
      <alignment vertical="center" shrinkToFit="1"/>
      <protection locked="0"/>
    </xf>
    <xf numFmtId="181" fontId="7" fillId="0" borderId="26" xfId="0" applyNumberFormat="1" applyFont="1" applyFill="1" applyBorder="1" applyAlignment="1" applyProtection="1">
      <alignment vertical="center" shrinkToFit="1"/>
      <protection locked="0"/>
    </xf>
    <xf numFmtId="0" fontId="7" fillId="0" borderId="6" xfId="0" applyFont="1" applyBorder="1" applyAlignment="1" applyProtection="1">
      <alignment horizontal="center" vertical="center"/>
    </xf>
    <xf numFmtId="0" fontId="7" fillId="0" borderId="32" xfId="0" applyFont="1" applyBorder="1" applyAlignment="1" applyProtection="1">
      <alignment horizontal="center" vertical="center"/>
    </xf>
    <xf numFmtId="0" fontId="7" fillId="0" borderId="26" xfId="0" applyFont="1" applyBorder="1" applyAlignment="1" applyProtection="1">
      <alignment horizontal="center" vertical="center"/>
    </xf>
    <xf numFmtId="0" fontId="20" fillId="0" borderId="0" xfId="0" applyFont="1" applyAlignment="1">
      <alignment horizontal="left" vertical="top" wrapText="1"/>
    </xf>
    <xf numFmtId="224" fontId="7" fillId="0" borderId="82" xfId="0" applyNumberFormat="1" applyFont="1" applyBorder="1" applyAlignment="1">
      <alignment horizontal="right"/>
    </xf>
    <xf numFmtId="0" fontId="7" fillId="0" borderId="0" xfId="0" applyFont="1" applyAlignment="1">
      <alignment vertical="center" wrapText="1"/>
    </xf>
    <xf numFmtId="181" fontId="7" fillId="2" borderId="6" xfId="0" applyNumberFormat="1" applyFont="1" applyFill="1" applyBorder="1" applyAlignment="1" applyProtection="1">
      <alignment vertical="center" shrinkToFit="1"/>
      <protection locked="0"/>
    </xf>
    <xf numFmtId="181" fontId="7" fillId="2" borderId="32" xfId="0" applyNumberFormat="1" applyFont="1" applyFill="1" applyBorder="1" applyAlignment="1" applyProtection="1">
      <alignment vertical="center" shrinkToFit="1"/>
      <protection locked="0"/>
    </xf>
    <xf numFmtId="181" fontId="7" fillId="2" borderId="26" xfId="0" applyNumberFormat="1" applyFont="1" applyFill="1" applyBorder="1" applyAlignment="1" applyProtection="1">
      <alignment vertical="center" shrinkToFit="1"/>
      <protection locked="0"/>
    </xf>
    <xf numFmtId="0" fontId="7" fillId="0" borderId="74"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73"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224" fontId="7" fillId="0" borderId="17" xfId="0" applyNumberFormat="1" applyFont="1" applyBorder="1" applyAlignment="1" applyProtection="1">
      <alignment horizontal="right" vertical="center" shrinkToFit="1"/>
    </xf>
    <xf numFmtId="224" fontId="7" fillId="0" borderId="18" xfId="0" applyNumberFormat="1" applyFont="1" applyBorder="1" applyAlignment="1" applyProtection="1">
      <alignment horizontal="right" vertical="center" shrinkToFit="1"/>
    </xf>
    <xf numFmtId="224" fontId="7" fillId="0" borderId="82" xfId="0" applyNumberFormat="1" applyFont="1" applyFill="1" applyBorder="1" applyAlignment="1" applyProtection="1">
      <alignment horizontal="right" vertical="center" shrinkToFit="1"/>
      <protection locked="0"/>
    </xf>
    <xf numFmtId="0" fontId="7" fillId="0" borderId="74" xfId="0" applyFont="1" applyBorder="1" applyAlignment="1" applyProtection="1">
      <alignment horizontal="center" vertical="center"/>
    </xf>
    <xf numFmtId="0" fontId="7" fillId="0" borderId="73"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16" xfId="0" applyFont="1" applyBorder="1" applyAlignment="1" applyProtection="1">
      <alignment horizontal="center" vertical="center"/>
    </xf>
    <xf numFmtId="0" fontId="7" fillId="0" borderId="17" xfId="0" applyNumberFormat="1"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xf>
    <xf numFmtId="0" fontId="0" fillId="0" borderId="1" xfId="0" applyBorder="1" applyAlignment="1">
      <alignment horizontal="center" vertical="center"/>
    </xf>
    <xf numFmtId="0" fontId="0" fillId="0" borderId="26" xfId="0" applyBorder="1" applyAlignment="1">
      <alignment horizontal="right" vertical="center" shrinkToFit="1"/>
    </xf>
    <xf numFmtId="224" fontId="7" fillId="0" borderId="88" xfId="0" applyNumberFormat="1" applyFont="1" applyFill="1" applyBorder="1" applyAlignment="1" applyProtection="1">
      <alignment horizontal="center" vertical="center" shrinkToFit="1"/>
      <protection locked="0"/>
    </xf>
    <xf numFmtId="224" fontId="7" fillId="0" borderId="89" xfId="0" applyNumberFormat="1" applyFont="1" applyFill="1" applyBorder="1" applyAlignment="1" applyProtection="1">
      <alignment horizontal="center" vertical="center" shrinkToFit="1"/>
      <protection locked="0"/>
    </xf>
    <xf numFmtId="224" fontId="7" fillId="0" borderId="90" xfId="0" applyNumberFormat="1" applyFont="1" applyFill="1" applyBorder="1" applyAlignment="1" applyProtection="1">
      <alignment horizontal="center" vertical="center" shrinkToFit="1"/>
      <protection locked="0"/>
    </xf>
    <xf numFmtId="0" fontId="20" fillId="0" borderId="0" xfId="0" applyFont="1" applyAlignment="1">
      <alignment vertical="top" wrapText="1"/>
    </xf>
    <xf numFmtId="0" fontId="7" fillId="3" borderId="1" xfId="0" applyFont="1" applyFill="1" applyBorder="1" applyAlignment="1" applyProtection="1">
      <alignment vertical="top" wrapText="1"/>
      <protection locked="0"/>
    </xf>
    <xf numFmtId="0" fontId="7" fillId="0" borderId="6"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26" xfId="0" applyFont="1" applyBorder="1" applyAlignment="1">
      <alignment horizontal="center" vertical="center" wrapText="1"/>
    </xf>
    <xf numFmtId="0" fontId="0" fillId="0" borderId="17" xfId="0" applyBorder="1" applyAlignment="1">
      <alignment horizontal="center" vertical="center" wrapText="1"/>
    </xf>
    <xf numFmtId="0" fontId="0" fillId="0" borderId="14" xfId="0" applyBorder="1" applyAlignment="1">
      <alignment horizontal="center" vertical="center" wrapText="1"/>
    </xf>
    <xf numFmtId="0" fontId="0" fillId="0" borderId="18" xfId="0" applyBorder="1" applyAlignment="1">
      <alignment horizontal="center" vertical="center" wrapText="1"/>
    </xf>
    <xf numFmtId="0" fontId="7" fillId="3" borderId="6" xfId="0" applyFont="1" applyFill="1" applyBorder="1" applyAlignment="1" applyProtection="1">
      <alignment vertical="top" wrapText="1"/>
      <protection locked="0"/>
    </xf>
    <xf numFmtId="0" fontId="0" fillId="0" borderId="32" xfId="0" applyBorder="1" applyAlignment="1" applyProtection="1">
      <alignment vertical="top" wrapText="1"/>
      <protection locked="0"/>
    </xf>
    <xf numFmtId="0" fontId="0" fillId="0" borderId="26" xfId="0" applyBorder="1" applyAlignment="1" applyProtection="1">
      <alignment vertical="top" wrapText="1"/>
      <protection locked="0"/>
    </xf>
    <xf numFmtId="0" fontId="16" fillId="0" borderId="0" xfId="0" applyFont="1" applyAlignment="1">
      <alignment vertical="center" wrapText="1"/>
    </xf>
    <xf numFmtId="0" fontId="21" fillId="3" borderId="6" xfId="0" applyFont="1" applyFill="1" applyBorder="1" applyAlignment="1" applyProtection="1">
      <alignment horizontal="left" vertical="top" wrapText="1"/>
      <protection locked="0"/>
    </xf>
    <xf numFmtId="0" fontId="21" fillId="3" borderId="26" xfId="0" applyFont="1" applyFill="1" applyBorder="1" applyAlignment="1" applyProtection="1">
      <alignment horizontal="left" vertical="top" wrapText="1"/>
      <protection locked="0"/>
    </xf>
    <xf numFmtId="0" fontId="31" fillId="0" borderId="0" xfId="0" applyFont="1" applyAlignment="1">
      <alignment vertical="center" wrapText="1"/>
    </xf>
    <xf numFmtId="0" fontId="40" fillId="0" borderId="41" xfId="0" applyFont="1" applyBorder="1" applyAlignment="1">
      <alignment horizontal="left" vertical="center" wrapText="1"/>
    </xf>
    <xf numFmtId="0" fontId="40" fillId="0" borderId="65" xfId="0" applyFont="1" applyBorder="1" applyAlignment="1">
      <alignment horizontal="left" vertical="center" wrapText="1"/>
    </xf>
    <xf numFmtId="0" fontId="40" fillId="0" borderId="63" xfId="0" applyFont="1" applyBorder="1" applyAlignment="1">
      <alignment horizontal="left" vertical="center" wrapText="1"/>
    </xf>
    <xf numFmtId="0" fontId="0" fillId="0" borderId="63" xfId="0" applyBorder="1" applyAlignment="1">
      <alignment horizontal="left" vertical="center" wrapText="1"/>
    </xf>
    <xf numFmtId="0" fontId="0" fillId="0" borderId="65" xfId="0" applyFont="1" applyBorder="1" applyAlignment="1">
      <alignment horizontal="left" vertical="center" wrapText="1"/>
    </xf>
    <xf numFmtId="0" fontId="11" fillId="0" borderId="0" xfId="0" applyFont="1" applyFill="1" applyAlignment="1" applyProtection="1">
      <alignment vertical="center"/>
    </xf>
    <xf numFmtId="0" fontId="2" fillId="0" borderId="29" xfId="0" applyFont="1" applyBorder="1" applyAlignment="1" applyProtection="1">
      <alignment horizontal="center" vertical="center" wrapText="1"/>
    </xf>
    <xf numFmtId="0" fontId="2" fillId="0" borderId="105" xfId="0" applyFont="1" applyBorder="1" applyAlignment="1" applyProtection="1">
      <alignment horizontal="center" vertical="center" wrapText="1"/>
    </xf>
    <xf numFmtId="0" fontId="2" fillId="0" borderId="106"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8" fillId="0" borderId="107" xfId="0" applyFont="1" applyBorder="1" applyAlignment="1" applyProtection="1">
      <alignment horizontal="center" vertical="center" shrinkToFit="1"/>
    </xf>
    <xf numFmtId="0" fontId="8" fillId="0" borderId="57" xfId="0" applyFont="1" applyBorder="1" applyAlignment="1" applyProtection="1">
      <alignment horizontal="center" vertical="center" shrinkToFit="1"/>
    </xf>
    <xf numFmtId="0" fontId="3" fillId="0" borderId="108" xfId="0" applyFont="1" applyBorder="1" applyAlignment="1" applyProtection="1">
      <alignment horizontal="center" vertical="center"/>
    </xf>
    <xf numFmtId="0" fontId="0" fillId="0" borderId="108" xfId="0" applyBorder="1" applyAlignment="1" applyProtection="1">
      <alignment horizontal="center"/>
    </xf>
    <xf numFmtId="0" fontId="0" fillId="0" borderId="109" xfId="0" applyBorder="1" applyAlignment="1" applyProtection="1">
      <alignment horizontal="center"/>
    </xf>
    <xf numFmtId="0" fontId="8" fillId="0" borderId="10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176" fontId="41" fillId="0" borderId="0" xfId="0" applyNumberFormat="1" applyFont="1" applyFill="1" applyBorder="1" applyAlignment="1" applyProtection="1">
      <alignment horizontal="center" wrapText="1"/>
    </xf>
    <xf numFmtId="176" fontId="41" fillId="0" borderId="43" xfId="0" applyNumberFormat="1" applyFont="1" applyFill="1" applyBorder="1" applyAlignment="1" applyProtection="1">
      <alignment horizontal="center" wrapText="1"/>
    </xf>
    <xf numFmtId="0" fontId="8" fillId="0" borderId="104" xfId="0" applyFont="1" applyFill="1" applyBorder="1" applyAlignment="1" applyProtection="1">
      <alignment horizontal="center" vertical="center" wrapText="1"/>
    </xf>
    <xf numFmtId="0" fontId="8" fillId="0" borderId="24" xfId="0" applyFont="1" applyFill="1" applyBorder="1" applyAlignment="1" applyProtection="1">
      <alignment horizontal="center" vertical="center" wrapText="1"/>
    </xf>
    <xf numFmtId="0" fontId="8" fillId="0" borderId="25" xfId="0" applyFont="1" applyFill="1" applyBorder="1" applyAlignment="1" applyProtection="1">
      <alignment horizontal="center" vertical="center" wrapText="1"/>
    </xf>
    <xf numFmtId="176" fontId="32" fillId="0" borderId="0" xfId="0" applyNumberFormat="1" applyFont="1" applyFill="1" applyBorder="1" applyAlignment="1" applyProtection="1">
      <alignment horizontal="center" wrapText="1"/>
    </xf>
    <xf numFmtId="176" fontId="32" fillId="0" borderId="43" xfId="0" applyNumberFormat="1" applyFont="1" applyFill="1" applyBorder="1" applyAlignment="1" applyProtection="1">
      <alignment horizontal="center" wrapText="1"/>
    </xf>
    <xf numFmtId="0" fontId="13" fillId="0" borderId="29" xfId="0" applyFont="1" applyBorder="1" applyAlignment="1" applyProtection="1">
      <alignment horizontal="center" vertical="center" wrapText="1"/>
    </xf>
    <xf numFmtId="0" fontId="13" fillId="0" borderId="24" xfId="0" applyFont="1" applyBorder="1" applyAlignment="1" applyProtection="1">
      <alignment horizontal="center" vertical="center" wrapText="1"/>
    </xf>
    <xf numFmtId="0" fontId="13" fillId="0" borderId="105" xfId="0" applyFont="1" applyBorder="1" applyAlignment="1" applyProtection="1">
      <alignment horizontal="center" vertical="center" wrapText="1"/>
    </xf>
    <xf numFmtId="176" fontId="45" fillId="0" borderId="124" xfId="0" applyNumberFormat="1" applyFont="1" applyFill="1" applyBorder="1" applyAlignment="1" applyProtection="1">
      <alignment horizontal="left" wrapText="1"/>
    </xf>
    <xf numFmtId="176" fontId="45" fillId="0" borderId="125" xfId="0" applyNumberFormat="1" applyFont="1" applyFill="1" applyBorder="1" applyAlignment="1" applyProtection="1">
      <alignment horizontal="left" wrapText="1"/>
    </xf>
    <xf numFmtId="176" fontId="45" fillId="0" borderId="126" xfId="0" applyNumberFormat="1" applyFont="1" applyFill="1" applyBorder="1" applyAlignment="1" applyProtection="1">
      <alignment horizontal="left" wrapText="1"/>
    </xf>
    <xf numFmtId="0" fontId="8" fillId="0" borderId="29" xfId="0" applyFont="1" applyFill="1" applyBorder="1" applyAlignment="1" applyProtection="1">
      <alignment horizontal="center" vertical="center" wrapText="1"/>
    </xf>
    <xf numFmtId="0" fontId="13" fillId="0" borderId="29" xfId="0" applyFont="1" applyFill="1" applyBorder="1" applyAlignment="1" applyProtection="1">
      <alignment horizontal="center" vertical="center" wrapText="1"/>
    </xf>
    <xf numFmtId="0" fontId="13" fillId="0" borderId="24" xfId="0" applyFont="1" applyFill="1" applyBorder="1" applyAlignment="1" applyProtection="1">
      <alignment horizontal="center" vertical="center" wrapText="1"/>
    </xf>
    <xf numFmtId="0" fontId="13" fillId="0" borderId="25" xfId="0" applyFont="1" applyFill="1" applyBorder="1" applyAlignment="1" applyProtection="1">
      <alignment horizontal="center" vertical="center" wrapText="1"/>
    </xf>
    <xf numFmtId="0" fontId="34" fillId="0" borderId="0" xfId="0" applyFont="1" applyAlignment="1" applyProtection="1">
      <alignment horizontal="left" wrapText="1"/>
    </xf>
    <xf numFmtId="176" fontId="41" fillId="0" borderId="0" xfId="0" applyNumberFormat="1" applyFont="1" applyFill="1" applyBorder="1" applyAlignment="1" applyProtection="1">
      <alignment horizontal="left" wrapText="1"/>
    </xf>
    <xf numFmtId="176" fontId="41" fillId="0" borderId="43" xfId="0" applyNumberFormat="1" applyFont="1" applyFill="1" applyBorder="1" applyAlignment="1" applyProtection="1">
      <alignment horizontal="left" wrapText="1"/>
    </xf>
    <xf numFmtId="0" fontId="36" fillId="0" borderId="0" xfId="0" applyFont="1" applyAlignment="1" applyProtection="1">
      <alignment horizontal="left" vertical="top" wrapText="1"/>
    </xf>
  </cellXfs>
  <cellStyles count="4">
    <cellStyle name="ハイパーリンク" xfId="1" builtinId="8"/>
    <cellStyle name="桁区切り 2" xfId="2" xr:uid="{136BB655-D490-45E3-AF99-9E0C87F85E4D}"/>
    <cellStyle name="標準" xfId="0" builtinId="0"/>
    <cellStyle name="標準 3" xfId="3" xr:uid="{5A61619F-9ACA-4A77-9508-D6C0E5AE7B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109819</xdr:colOff>
      <xdr:row>5</xdr:row>
      <xdr:rowOff>167341</xdr:rowOff>
    </xdr:from>
    <xdr:to>
      <xdr:col>10</xdr:col>
      <xdr:colOff>4340827</xdr:colOff>
      <xdr:row>8</xdr:row>
      <xdr:rowOff>109282</xdr:rowOff>
    </xdr:to>
    <xdr:sp macro="" textlink="">
      <xdr:nvSpPr>
        <xdr:cNvPr id="3074" name="Text Box 2">
          <a:extLst>
            <a:ext uri="{FF2B5EF4-FFF2-40B4-BE49-F238E27FC236}">
              <a16:creationId xmlns:a16="http://schemas.microsoft.com/office/drawing/2014/main" id="{83B44C2E-EE53-4F6C-B2A8-E8DEC96CFB6B}"/>
            </a:ext>
          </a:extLst>
        </xdr:cNvPr>
        <xdr:cNvSpPr txBox="1">
          <a:spLocks noChangeArrowheads="1"/>
        </xdr:cNvSpPr>
      </xdr:nvSpPr>
      <xdr:spPr bwMode="auto">
        <a:xfrm>
          <a:off x="8308123" y="947937"/>
          <a:ext cx="6918270" cy="705732"/>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lstStyle/>
        <a:p>
          <a:pPr algn="l" rtl="0">
            <a:lnSpc>
              <a:spcPts val="1300"/>
            </a:lnSpc>
            <a:defRPr sz="1000"/>
          </a:pPr>
          <a:r>
            <a:rPr lang="ja-JP" altLang="en-US" sz="1400" b="1" i="0" u="none" strike="noStrike" baseline="0">
              <a:solidFill>
                <a:srgbClr val="FF0000"/>
              </a:solidFill>
              <a:latin typeface="ＭＳ Ｐゴシック"/>
              <a:ea typeface="ＭＳ Ｐゴシック"/>
            </a:rPr>
            <a:t>記載方法についての詳細は、県HPに掲載の</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r>
            <a:rPr lang="ja-JP" altLang="en-US" sz="1400" b="1" i="0" u="none" strike="noStrike" baseline="0">
              <a:solidFill>
                <a:srgbClr val="FF0000"/>
              </a:solidFill>
              <a:latin typeface="ＭＳ Ｐゴシック"/>
              <a:ea typeface="ＭＳ Ｐゴシック"/>
            </a:rPr>
            <a:t>届出マニュアル</a:t>
          </a:r>
          <a:r>
            <a:rPr lang="en-US" altLang="ja-JP" sz="1400" b="1" i="0" u="none" strike="noStrike" baseline="0">
              <a:solidFill>
                <a:srgbClr val="FF0000"/>
              </a:solidFill>
              <a:latin typeface="ＭＳ Ｐゴシック"/>
              <a:ea typeface="ＭＳ Ｐゴシック"/>
            </a:rPr>
            <a:t>(</a:t>
          </a:r>
          <a:r>
            <a:rPr lang="ja-JP" altLang="en-US" sz="1400" b="1" i="0" u="none" strike="noStrike" baseline="0">
              <a:solidFill>
                <a:srgbClr val="FF0000"/>
              </a:solidFill>
              <a:latin typeface="ＭＳ Ｐゴシック"/>
              <a:ea typeface="+mn-ea"/>
            </a:rPr>
            <a:t>～自動車運送事業者用～）に記載していますので、必ずご確認ください。</a:t>
          </a:r>
        </a:p>
        <a:p>
          <a:pPr rtl="0">
            <a:lnSpc>
              <a:spcPts val="1600"/>
            </a:lnSpc>
          </a:pPr>
          <a:r>
            <a:rPr lang="en-US" altLang="ja-JP" sz="1400" b="1" i="0" baseline="0">
              <a:solidFill>
                <a:schemeClr val="tx2"/>
              </a:solidFill>
              <a:effectLst/>
              <a:latin typeface="+mn-lt"/>
              <a:ea typeface="+mn-ea"/>
              <a:cs typeface="+mn-cs"/>
            </a:rPr>
            <a:t>https://www.kankyo.pref.hyogo.lg.jp/jp/warming/houkoku/leg_422</a:t>
          </a:r>
          <a:endParaRPr lang="ja-JP" altLang="en-US" sz="1400" b="1" i="0" u="none" strike="noStrike" baseline="0">
            <a:solidFill>
              <a:srgbClr val="FF0000"/>
            </a:solidFill>
            <a:latin typeface="ＭＳ Ｐゴシック"/>
            <a:ea typeface="ＭＳ Ｐゴシック"/>
          </a:endParaRPr>
        </a:p>
      </xdr:txBody>
    </xdr:sp>
    <xdr:clientData/>
  </xdr:twoCellAnchor>
  <xdr:twoCellAnchor>
    <xdr:from>
      <xdr:col>10</xdr:col>
      <xdr:colOff>114300</xdr:colOff>
      <xdr:row>24</xdr:row>
      <xdr:rowOff>151039</xdr:rowOff>
    </xdr:from>
    <xdr:to>
      <xdr:col>10</xdr:col>
      <xdr:colOff>4623152</xdr:colOff>
      <xdr:row>28</xdr:row>
      <xdr:rowOff>45501</xdr:rowOff>
    </xdr:to>
    <xdr:sp macro="" textlink="">
      <xdr:nvSpPr>
        <xdr:cNvPr id="5" name="Text Box 2">
          <a:extLst>
            <a:ext uri="{FF2B5EF4-FFF2-40B4-BE49-F238E27FC236}">
              <a16:creationId xmlns:a16="http://schemas.microsoft.com/office/drawing/2014/main" id="{7D50FCF8-5929-4C02-922F-CE980D4C9813}"/>
            </a:ext>
          </a:extLst>
        </xdr:cNvPr>
        <xdr:cNvSpPr txBox="1">
          <a:spLocks noChangeArrowheads="1"/>
        </xdr:cNvSpPr>
      </xdr:nvSpPr>
      <xdr:spPr bwMode="auto">
        <a:xfrm>
          <a:off x="8341179" y="5456464"/>
          <a:ext cx="7372909" cy="1047749"/>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lstStyle/>
        <a:p>
          <a:pPr rtl="0"/>
          <a:r>
            <a:rPr lang="ja-JP" altLang="ja-JP" sz="1400" b="1" i="0" baseline="0">
              <a:solidFill>
                <a:srgbClr val="FF0000"/>
              </a:solidFill>
              <a:effectLst/>
              <a:latin typeface="+mn-lt"/>
              <a:ea typeface="+mn-ea"/>
              <a:cs typeface="+mn-cs"/>
            </a:rPr>
            <a:t>本</a:t>
          </a:r>
          <a:r>
            <a:rPr lang="en-US" altLang="ja-JP" sz="1400" b="1" i="0" baseline="0">
              <a:solidFill>
                <a:srgbClr val="FF0000"/>
              </a:solidFill>
              <a:effectLst/>
              <a:latin typeface="+mn-lt"/>
              <a:ea typeface="+mn-ea"/>
              <a:cs typeface="+mn-cs"/>
            </a:rPr>
            <a:t>Excel</a:t>
          </a:r>
          <a:r>
            <a:rPr lang="ja-JP" altLang="ja-JP" sz="1400" b="1" i="0" baseline="0">
              <a:solidFill>
                <a:srgbClr val="FF0000"/>
              </a:solidFill>
              <a:effectLst/>
              <a:latin typeface="+mn-lt"/>
              <a:ea typeface="+mn-ea"/>
              <a:cs typeface="+mn-cs"/>
            </a:rPr>
            <a:t>ファイルを「ひょうごの環境」ホームページ「特定物質（温室効果ガス）排出抑制計画」にリンクされた簡易申請システムから提出して下さい。</a:t>
          </a:r>
          <a:endParaRPr lang="ja-JP" altLang="ja-JP" sz="1800">
            <a:solidFill>
              <a:srgbClr val="FF0000"/>
            </a:solidFill>
            <a:effectLst/>
          </a:endParaRPr>
        </a:p>
        <a:p>
          <a:pPr rtl="0" eaLnBrk="1" fontAlgn="auto" latinLnBrk="0" hangingPunct="1"/>
          <a:r>
            <a:rPr lang="en-US" altLang="ja-JP" sz="1600" b="1" i="0" baseline="0">
              <a:solidFill>
                <a:schemeClr val="tx2"/>
              </a:solidFill>
              <a:effectLst/>
              <a:latin typeface="+mn-lt"/>
              <a:ea typeface="+mn-ea"/>
              <a:cs typeface="+mn-cs"/>
            </a:rPr>
            <a:t>https://www.kankyo.pref.hyogo.lg.jp/jp/warming/houkoku/leg_422</a:t>
          </a:r>
        </a:p>
        <a:p>
          <a:pPr rtl="0"/>
          <a:r>
            <a:rPr lang="ja-JP" altLang="en-US" sz="1400">
              <a:solidFill>
                <a:srgbClr val="FF0000"/>
              </a:solidFill>
              <a:effectLst/>
              <a:latin typeface="+mn-ea"/>
              <a:ea typeface="+mn-ea"/>
            </a:rPr>
            <a:t>受領印をご希望の際は、切手を貼った封筒を同封のうえ、鑑（表紙）のみを郵送してください。</a:t>
          </a:r>
          <a:endParaRPr lang="ja-JP" altLang="ja-JP" sz="1400">
            <a:solidFill>
              <a:srgbClr val="FF0000"/>
            </a:solidFill>
            <a:effectLst/>
            <a:latin typeface="+mn-ea"/>
            <a:ea typeface="+mn-ea"/>
          </a:endParaRPr>
        </a:p>
        <a:p>
          <a:pPr algn="l" rtl="0">
            <a:lnSpc>
              <a:spcPts val="1500"/>
            </a:lnSpc>
            <a:defRPr sz="1000"/>
          </a:pPr>
          <a:endParaRPr lang="ja-JP" altLang="en-US" sz="1400" b="1" i="0" u="none" strike="noStrike" baseline="0">
            <a:solidFill>
              <a:srgbClr val="FF0000"/>
            </a:solidFill>
            <a:latin typeface="ＭＳ Ｐゴシック"/>
            <a:ea typeface="ＭＳ Ｐゴシック"/>
          </a:endParaRPr>
        </a:p>
      </xdr:txBody>
    </xdr:sp>
    <xdr:clientData/>
  </xdr:twoCellAnchor>
  <xdr:twoCellAnchor>
    <xdr:from>
      <xdr:col>10</xdr:col>
      <xdr:colOff>110217</xdr:colOff>
      <xdr:row>9</xdr:row>
      <xdr:rowOff>122919</xdr:rowOff>
    </xdr:from>
    <xdr:to>
      <xdr:col>10</xdr:col>
      <xdr:colOff>4228315</xdr:colOff>
      <xdr:row>12</xdr:row>
      <xdr:rowOff>34758</xdr:rowOff>
    </xdr:to>
    <xdr:sp macro="" textlink="">
      <xdr:nvSpPr>
        <xdr:cNvPr id="4" name="Text Box 9">
          <a:extLst>
            <a:ext uri="{FF2B5EF4-FFF2-40B4-BE49-F238E27FC236}">
              <a16:creationId xmlns:a16="http://schemas.microsoft.com/office/drawing/2014/main" id="{DBEFE4C6-ED9C-4FD6-B70B-12D8F880E3BD}"/>
            </a:ext>
          </a:extLst>
        </xdr:cNvPr>
        <xdr:cNvSpPr txBox="1">
          <a:spLocks noChangeArrowheads="1"/>
        </xdr:cNvSpPr>
      </xdr:nvSpPr>
      <xdr:spPr bwMode="auto">
        <a:xfrm>
          <a:off x="8327571" y="1877787"/>
          <a:ext cx="6735536" cy="57150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lstStyle/>
        <a:p>
          <a:pPr algn="l" rtl="0">
            <a:lnSpc>
              <a:spcPts val="1300"/>
            </a:lnSpc>
            <a:defRPr sz="1000"/>
          </a:pPr>
          <a:r>
            <a:rPr lang="ja-JP" altLang="en-US" sz="1400" b="1" i="0" u="none" strike="noStrike" baseline="0">
              <a:solidFill>
                <a:srgbClr val="FF0000"/>
              </a:solidFill>
              <a:latin typeface="ＭＳ Ｐゴシック"/>
              <a:ea typeface="+mn-ea"/>
            </a:rPr>
            <a:t>本ページの記載方法は、届出マニュアル（～自動車運送事業者用～）</a:t>
          </a:r>
        </a:p>
        <a:p>
          <a:pPr algn="l" rtl="0">
            <a:lnSpc>
              <a:spcPts val="1300"/>
            </a:lnSpc>
            <a:defRPr sz="1000"/>
          </a:pPr>
          <a:r>
            <a:rPr lang="en-US" altLang="ja-JP" sz="1400" b="1" i="0" u="none" strike="noStrike" baseline="0">
              <a:solidFill>
                <a:srgbClr val="0000FF"/>
              </a:solidFill>
              <a:latin typeface="ＭＳ Ｐゴシック"/>
              <a:ea typeface="ＭＳ Ｐゴシック"/>
            </a:rPr>
            <a:t>P21</a:t>
          </a:r>
          <a:r>
            <a:rPr lang="ja-JP" altLang="en-US" sz="1400" b="1" i="0" u="none" strike="noStrike" baseline="0">
              <a:solidFill>
                <a:srgbClr val="0000FF"/>
              </a:solidFill>
              <a:latin typeface="ＭＳ Ｐゴシック"/>
              <a:ea typeface="ＭＳ Ｐゴシック"/>
            </a:rPr>
            <a:t>～</a:t>
          </a:r>
          <a:r>
            <a:rPr lang="en-US" altLang="ja-JP" sz="1400" b="1" i="0" u="none" strike="noStrike" baseline="0">
              <a:solidFill>
                <a:srgbClr val="0000FF"/>
              </a:solidFill>
              <a:latin typeface="ＭＳ Ｐゴシック"/>
              <a:ea typeface="ＭＳ Ｐゴシック"/>
            </a:rPr>
            <a:t>22</a:t>
          </a: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200"/>
            </a:lnSpc>
            <a:defRPr sz="1000"/>
          </a:pPr>
          <a:endParaRPr lang="ja-JP" altLang="en-US" sz="1400" b="1" i="0" u="none" strike="noStrike" baseline="0">
            <a:solidFill>
              <a:srgbClr val="FF0000"/>
            </a:solidFill>
            <a:latin typeface="ＭＳ Ｐゴシック"/>
            <a:ea typeface="ＭＳ Ｐゴシック"/>
          </a:endParaRPr>
        </a:p>
      </xdr:txBody>
    </xdr:sp>
    <xdr:clientData/>
  </xdr:twoCellAnchor>
  <xdr:oneCellAnchor>
    <xdr:from>
      <xdr:col>10</xdr:col>
      <xdr:colOff>148771</xdr:colOff>
      <xdr:row>13</xdr:row>
      <xdr:rowOff>162379</xdr:rowOff>
    </xdr:from>
    <xdr:ext cx="4117573" cy="961317"/>
    <xdr:sp macro="" textlink="">
      <xdr:nvSpPr>
        <xdr:cNvPr id="6" name="Text Box 5">
          <a:extLst>
            <a:ext uri="{FF2B5EF4-FFF2-40B4-BE49-F238E27FC236}">
              <a16:creationId xmlns:a16="http://schemas.microsoft.com/office/drawing/2014/main" id="{93969E01-4775-43FE-AE18-89ABC40EB1D3}"/>
            </a:ext>
          </a:extLst>
        </xdr:cNvPr>
        <xdr:cNvSpPr txBox="1">
          <a:spLocks noChangeArrowheads="1"/>
        </xdr:cNvSpPr>
      </xdr:nvSpPr>
      <xdr:spPr bwMode="auto">
        <a:xfrm>
          <a:off x="8382000" y="2925536"/>
          <a:ext cx="6735536" cy="898072"/>
        </a:xfrm>
        <a:prstGeom prst="rect">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36576" tIns="22860" rIns="0" bIns="0" anchor="t" upright="1">
          <a:noAutofit/>
        </a:bodyPr>
        <a:lstStyle/>
        <a:p>
          <a:pPr algn="l" rtl="0">
            <a:lnSpc>
              <a:spcPts val="1600"/>
            </a:lnSpc>
            <a:defRPr sz="1000"/>
          </a:pPr>
          <a:r>
            <a:rPr lang="ja-JP" altLang="en-US" sz="1400" b="1" i="0" u="none" strike="noStrike" baseline="0">
              <a:solidFill>
                <a:srgbClr val="FF0000"/>
              </a:solidFill>
              <a:latin typeface="ＭＳ Ｐゴシック"/>
              <a:ea typeface="ＭＳ Ｐゴシック"/>
            </a:rPr>
            <a:t>※提出前に、以下の点を再確認してください。</a:t>
          </a: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FF"/>
              </a:solidFill>
              <a:latin typeface="ＭＳ Ｐゴシック"/>
              <a:ea typeface="+mn-ea"/>
            </a:rPr>
            <a:t>・「別紙１、別紙２</a:t>
          </a:r>
          <a:r>
            <a:rPr lang="en-US" altLang="ja-JP" sz="1400" b="0" i="0" u="none" strike="noStrike" baseline="0">
              <a:solidFill>
                <a:srgbClr val="0000FF"/>
              </a:solidFill>
              <a:latin typeface="ＭＳ Ｐゴシック"/>
              <a:ea typeface="+mn-ea"/>
            </a:rPr>
            <a:t>(1)</a:t>
          </a:r>
          <a:r>
            <a:rPr lang="ja-JP" altLang="en-US" sz="1400" b="0" i="0" u="none" strike="noStrike" baseline="0">
              <a:solidFill>
                <a:srgbClr val="0000FF"/>
              </a:solidFill>
              <a:latin typeface="ＭＳ Ｐゴシック"/>
              <a:ea typeface="+mn-ea"/>
            </a:rPr>
            <a:t>～</a:t>
          </a:r>
          <a:r>
            <a:rPr lang="en-US" altLang="ja-JP" sz="1400" b="0" i="0" u="none" strike="noStrike" baseline="0">
              <a:solidFill>
                <a:srgbClr val="0000FF"/>
              </a:solidFill>
              <a:latin typeface="ＭＳ Ｐゴシック"/>
              <a:ea typeface="+mn-ea"/>
            </a:rPr>
            <a:t>(3)</a:t>
          </a:r>
          <a:r>
            <a:rPr lang="ja-JP" altLang="en-US" sz="1400" b="0" i="0" u="none" strike="noStrike" baseline="0">
              <a:solidFill>
                <a:srgbClr val="0000FF"/>
              </a:solidFill>
              <a:latin typeface="ＭＳ Ｐゴシック"/>
              <a:ea typeface="+mn-ea"/>
            </a:rPr>
            <a:t>」シートのセル</a:t>
          </a:r>
          <a:r>
            <a:rPr lang="en-US" altLang="ja-JP" sz="1400" b="0" i="0" u="none" strike="noStrike" baseline="0">
              <a:solidFill>
                <a:srgbClr val="0000FF"/>
              </a:solidFill>
              <a:latin typeface="ＭＳ Ｐゴシック"/>
              <a:ea typeface="+mn-ea"/>
            </a:rPr>
            <a:t>G16</a:t>
          </a:r>
          <a:r>
            <a:rPr lang="ja-JP" altLang="en-US" sz="1400" b="0" i="0" u="none" strike="noStrike" baseline="0">
              <a:solidFill>
                <a:srgbClr val="0000FF"/>
              </a:solidFill>
              <a:latin typeface="ＭＳ Ｐゴシック"/>
              <a:ea typeface="+mn-ea"/>
            </a:rPr>
            <a:t>「基準年度」、</a:t>
          </a:r>
          <a:r>
            <a:rPr lang="en-US" altLang="ja-JP" sz="1400" b="0" i="0" u="none" strike="noStrike" baseline="0">
              <a:solidFill>
                <a:srgbClr val="0000FF"/>
              </a:solidFill>
              <a:latin typeface="ＭＳ Ｐゴシック"/>
              <a:ea typeface="+mn-ea"/>
            </a:rPr>
            <a:t>F</a:t>
          </a:r>
          <a:r>
            <a:rPr lang="ja-JP" altLang="en-US" sz="1400" b="0" i="0" u="none" strike="noStrike" baseline="0">
              <a:solidFill>
                <a:srgbClr val="0000FF"/>
              </a:solidFill>
              <a:latin typeface="ＭＳ Ｐゴシック"/>
              <a:ea typeface="+mn-ea"/>
            </a:rPr>
            <a:t>～</a:t>
          </a:r>
          <a:r>
            <a:rPr lang="en-US" altLang="ja-JP" sz="1400" b="0" i="0" u="none" strike="noStrike" baseline="0">
              <a:solidFill>
                <a:srgbClr val="0000FF"/>
              </a:solidFill>
              <a:latin typeface="ＭＳ Ｐゴシック"/>
              <a:ea typeface="+mn-ea"/>
            </a:rPr>
            <a:t>18</a:t>
          </a:r>
          <a:r>
            <a:rPr lang="ja-JP" altLang="en-US" sz="1400" b="0" i="0" u="none" strike="noStrike" baseline="0">
              <a:solidFill>
                <a:srgbClr val="0000FF"/>
              </a:solidFill>
              <a:latin typeface="ＭＳ Ｐゴシック"/>
              <a:ea typeface="+mn-ea"/>
            </a:rPr>
            <a:t>「基準年度排出量」、</a:t>
          </a:r>
          <a:r>
            <a:rPr lang="en-US" altLang="ja-JP" sz="1400" b="0" i="0" u="none" strike="noStrike" baseline="0">
              <a:solidFill>
                <a:srgbClr val="0000FF"/>
              </a:solidFill>
              <a:latin typeface="ＭＳ Ｐゴシック"/>
              <a:ea typeface="+mn-ea"/>
            </a:rPr>
            <a:t>L18</a:t>
          </a:r>
          <a:r>
            <a:rPr lang="ja-JP" altLang="en-US" sz="1400" b="0" i="0" u="none" strike="noStrike" baseline="0">
              <a:solidFill>
                <a:srgbClr val="0000FF"/>
              </a:solidFill>
              <a:latin typeface="ＭＳ Ｐゴシック"/>
              <a:ea typeface="+mn-ea"/>
            </a:rPr>
            <a:t>「抑制目標量は入力（既提出済の計画書から転記）されていますか。</a:t>
          </a:r>
          <a:endParaRPr lang="en-US" altLang="ja-JP" sz="1400" b="0" i="0" u="none" strike="noStrike" baseline="0">
            <a:solidFill>
              <a:srgbClr val="0000FF"/>
            </a:solidFill>
            <a:latin typeface="ＭＳ Ｐゴシック"/>
            <a:ea typeface="+mn-ea"/>
          </a:endParaRPr>
        </a:p>
        <a:p>
          <a:pPr algn="l" rtl="0">
            <a:lnSpc>
              <a:spcPts val="1700"/>
            </a:lnSpc>
            <a:defRPr sz="1000"/>
          </a:pPr>
          <a:endParaRPr lang="ja-JP" altLang="en-US" sz="1400" b="0" i="0" u="none" strike="noStrike" baseline="0">
            <a:solidFill>
              <a:srgbClr val="0000FF"/>
            </a:solidFill>
            <a:latin typeface="ＭＳ Ｐゴシック"/>
            <a:ea typeface="ＭＳ Ｐゴシック"/>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23</xdr:col>
      <xdr:colOff>30843</xdr:colOff>
      <xdr:row>11</xdr:row>
      <xdr:rowOff>27214</xdr:rowOff>
    </xdr:from>
    <xdr:ext cx="4973545" cy="459100"/>
    <xdr:sp macro="" textlink="">
      <xdr:nvSpPr>
        <xdr:cNvPr id="2" name="Text Box 9">
          <a:extLst>
            <a:ext uri="{FF2B5EF4-FFF2-40B4-BE49-F238E27FC236}">
              <a16:creationId xmlns:a16="http://schemas.microsoft.com/office/drawing/2014/main" id="{D5742316-B25D-44AD-9F4F-C54C0419BE57}"/>
            </a:ext>
          </a:extLst>
        </xdr:cNvPr>
        <xdr:cNvSpPr txBox="1">
          <a:spLocks noChangeArrowheads="1"/>
        </xdr:cNvSpPr>
      </xdr:nvSpPr>
      <xdr:spPr bwMode="auto">
        <a:xfrm>
          <a:off x="10304236" y="2476500"/>
          <a:ext cx="4973545" cy="45910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sp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r>
            <a:rPr lang="en-US" altLang="ja-JP" sz="1400" b="1" i="0" u="none" strike="noStrike" baseline="0">
              <a:solidFill>
                <a:srgbClr val="0000FF"/>
              </a:solidFill>
              <a:latin typeface="ＭＳ Ｐゴシック"/>
              <a:ea typeface="ＭＳ Ｐゴシック"/>
            </a:rPr>
            <a:t>P23</a:t>
          </a:r>
          <a:r>
            <a:rPr lang="ja-JP" altLang="en-US" sz="1400" b="1" i="0" u="none" strike="noStrike" baseline="0">
              <a:solidFill>
                <a:srgbClr val="0000FF"/>
              </a:solidFill>
              <a:latin typeface="ＭＳ Ｐゴシック"/>
              <a:ea typeface="ＭＳ Ｐゴシック"/>
            </a:rPr>
            <a:t>～</a:t>
          </a:r>
          <a:r>
            <a:rPr lang="en-US" altLang="ja-JP" sz="1400" b="1" i="0" u="none" strike="noStrike" baseline="0">
              <a:solidFill>
                <a:srgbClr val="0000FF"/>
              </a:solidFill>
              <a:latin typeface="ＭＳ Ｐゴシック"/>
              <a:ea typeface="ＭＳ Ｐゴシック"/>
            </a:rPr>
            <a:t>24</a:t>
          </a:r>
          <a:r>
            <a:rPr lang="ja-JP" altLang="en-US" sz="1400" b="1" i="0" u="none" strike="noStrike" baseline="0">
              <a:solidFill>
                <a:srgbClr val="FF0000"/>
              </a:solidFill>
              <a:latin typeface="ＭＳ Ｐゴシック"/>
              <a:ea typeface="ＭＳ Ｐゴシック"/>
            </a:rPr>
            <a:t>に記載していますので、必ずご確認ください。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22</xdr:col>
      <xdr:colOff>161924</xdr:colOff>
      <xdr:row>8</xdr:row>
      <xdr:rowOff>365125</xdr:rowOff>
    </xdr:from>
    <xdr:to>
      <xdr:col>27</xdr:col>
      <xdr:colOff>180980</xdr:colOff>
      <xdr:row>9</xdr:row>
      <xdr:rowOff>274698</xdr:rowOff>
    </xdr:to>
    <xdr:sp macro="" textlink="">
      <xdr:nvSpPr>
        <xdr:cNvPr id="2" name="正方形/長方形 1">
          <a:extLst>
            <a:ext uri="{FF2B5EF4-FFF2-40B4-BE49-F238E27FC236}">
              <a16:creationId xmlns:a16="http://schemas.microsoft.com/office/drawing/2014/main" id="{611AF1A0-5329-4FC4-A870-E7224895E099}"/>
            </a:ext>
          </a:extLst>
        </xdr:cNvPr>
        <xdr:cNvSpPr/>
      </xdr:nvSpPr>
      <xdr:spPr>
        <a:xfrm>
          <a:off x="12838905" y="3897313"/>
          <a:ext cx="5480844" cy="74612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2100"/>
            </a:lnSpc>
          </a:pPr>
          <a:r>
            <a:rPr kumimoji="1" lang="ja-JP" altLang="ja-JP" sz="1800" b="1">
              <a:solidFill>
                <a:srgbClr val="FF0000"/>
              </a:solidFill>
              <a:effectLst/>
              <a:latin typeface="+mn-lt"/>
              <a:ea typeface="+mn-ea"/>
              <a:cs typeface="+mn-cs"/>
            </a:rPr>
            <a:t>作成済みの計画に基づき実施した措置結果を報告してください。</a:t>
          </a:r>
          <a:endParaRPr lang="ja-JP" altLang="ja-JP" sz="4000">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136730</xdr:colOff>
      <xdr:row>30</xdr:row>
      <xdr:rowOff>251651</xdr:rowOff>
    </xdr:from>
    <xdr:to>
      <xdr:col>20</xdr:col>
      <xdr:colOff>240025</xdr:colOff>
      <xdr:row>33</xdr:row>
      <xdr:rowOff>184243</xdr:rowOff>
    </xdr:to>
    <xdr:sp macro="" textlink="">
      <xdr:nvSpPr>
        <xdr:cNvPr id="2" name="Text Box 3">
          <a:extLst>
            <a:ext uri="{FF2B5EF4-FFF2-40B4-BE49-F238E27FC236}">
              <a16:creationId xmlns:a16="http://schemas.microsoft.com/office/drawing/2014/main" id="{A5AC35B7-00D2-42B2-AAC6-857FADFD6BF9}"/>
            </a:ext>
          </a:extLst>
        </xdr:cNvPr>
        <xdr:cNvSpPr txBox="1">
          <a:spLocks noChangeArrowheads="1"/>
        </xdr:cNvSpPr>
      </xdr:nvSpPr>
      <xdr:spPr bwMode="auto">
        <a:xfrm>
          <a:off x="13982451" y="13006080"/>
          <a:ext cx="6726382" cy="1194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※ＬＰＧのリットル→kgの換算については、ＬＰＧ供給事業者から液密度を確認の上、換算してください。液密度が不明な場合は、下記の数値を用いて換算してください。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種類 液密度</a:t>
          </a:r>
        </a:p>
        <a:p>
          <a:pPr algn="l" rtl="0">
            <a:lnSpc>
              <a:spcPts val="1300"/>
            </a:lnSpc>
            <a:defRPr sz="1000"/>
          </a:pPr>
          <a:r>
            <a:rPr lang="ja-JP" altLang="en-US" sz="1100" b="0" i="0" u="none" strike="noStrike" baseline="0">
              <a:solidFill>
                <a:srgbClr val="000000"/>
              </a:solidFill>
              <a:latin typeface="ＭＳ Ｐゴシック"/>
              <a:ea typeface="ＭＳ Ｐゴシック"/>
            </a:rPr>
            <a:t>ブタン 0.5847 kg/㍑</a:t>
          </a:r>
        </a:p>
        <a:p>
          <a:pPr algn="l" rtl="0">
            <a:lnSpc>
              <a:spcPts val="1200"/>
            </a:lnSpc>
            <a:defRPr sz="1000"/>
          </a:pPr>
          <a:r>
            <a:rPr lang="ja-JP" altLang="en-US" sz="1100" b="0" i="0" u="none" strike="noStrike" baseline="0">
              <a:solidFill>
                <a:srgbClr val="000000"/>
              </a:solidFill>
              <a:latin typeface="ＭＳ Ｐゴシック"/>
              <a:ea typeface="ＭＳ Ｐゴシック"/>
            </a:rPr>
            <a:t>プロパン 0.5076 kg/㍑</a:t>
          </a:r>
        </a:p>
        <a:p>
          <a:pPr algn="l" rtl="0">
            <a:lnSpc>
              <a:spcPts val="1200"/>
            </a:lnSpc>
            <a:defRPr sz="1000"/>
          </a:pPr>
          <a:r>
            <a:rPr lang="ja-JP" altLang="en-US" sz="1100" b="0" i="0" u="none" strike="noStrike" baseline="0">
              <a:solidFill>
                <a:srgbClr val="000000"/>
              </a:solidFill>
              <a:latin typeface="ＭＳ Ｐゴシック"/>
              <a:ea typeface="ＭＳ Ｐゴシック"/>
            </a:rPr>
            <a:t>ＬＰガス（プロパン・ブタン混合） 0.5693 kg/㍑</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xdr:col>
      <xdr:colOff>102909</xdr:colOff>
      <xdr:row>6</xdr:row>
      <xdr:rowOff>12886</xdr:rowOff>
    </xdr:from>
    <xdr:to>
      <xdr:col>11</xdr:col>
      <xdr:colOff>508635</xdr:colOff>
      <xdr:row>6</xdr:row>
      <xdr:rowOff>176170</xdr:rowOff>
    </xdr:to>
    <xdr:sp macro="" textlink="">
      <xdr:nvSpPr>
        <xdr:cNvPr id="4" name="右中かっこ 3">
          <a:extLst>
            <a:ext uri="{FF2B5EF4-FFF2-40B4-BE49-F238E27FC236}">
              <a16:creationId xmlns:a16="http://schemas.microsoft.com/office/drawing/2014/main" id="{ED7AAFB3-90B1-4FB5-A68B-9F61D2D698DB}"/>
            </a:ext>
          </a:extLst>
        </xdr:cNvPr>
        <xdr:cNvSpPr/>
      </xdr:nvSpPr>
      <xdr:spPr>
        <a:xfrm rot="5400000">
          <a:off x="10340028" y="-902433"/>
          <a:ext cx="232365" cy="6387353"/>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48371</xdr:colOff>
      <xdr:row>16</xdr:row>
      <xdr:rowOff>334308</xdr:rowOff>
    </xdr:from>
    <xdr:to>
      <xdr:col>11</xdr:col>
      <xdr:colOff>469834</xdr:colOff>
      <xdr:row>17</xdr:row>
      <xdr:rowOff>122405</xdr:rowOff>
    </xdr:to>
    <xdr:sp macro="" textlink="">
      <xdr:nvSpPr>
        <xdr:cNvPr id="5" name="右中かっこ 4">
          <a:extLst>
            <a:ext uri="{FF2B5EF4-FFF2-40B4-BE49-F238E27FC236}">
              <a16:creationId xmlns:a16="http://schemas.microsoft.com/office/drawing/2014/main" id="{195DC04B-1F32-455F-909B-B5216646809D}"/>
            </a:ext>
          </a:extLst>
        </xdr:cNvPr>
        <xdr:cNvSpPr/>
      </xdr:nvSpPr>
      <xdr:spPr>
        <a:xfrm rot="5400000">
          <a:off x="10299684" y="3732320"/>
          <a:ext cx="178577" cy="6387353"/>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81989</xdr:colOff>
      <xdr:row>27</xdr:row>
      <xdr:rowOff>1</xdr:rowOff>
    </xdr:from>
    <xdr:to>
      <xdr:col>11</xdr:col>
      <xdr:colOff>481654</xdr:colOff>
      <xdr:row>27</xdr:row>
      <xdr:rowOff>103652</xdr:rowOff>
    </xdr:to>
    <xdr:sp macro="" textlink="">
      <xdr:nvSpPr>
        <xdr:cNvPr id="6" name="右中かっこ 5">
          <a:extLst>
            <a:ext uri="{FF2B5EF4-FFF2-40B4-BE49-F238E27FC236}">
              <a16:creationId xmlns:a16="http://schemas.microsoft.com/office/drawing/2014/main" id="{B7672B13-6306-433F-83AC-4D1274C544F7}"/>
            </a:ext>
          </a:extLst>
        </xdr:cNvPr>
        <xdr:cNvSpPr/>
      </xdr:nvSpPr>
      <xdr:spPr>
        <a:xfrm rot="5400000">
          <a:off x="10340026" y="8071239"/>
          <a:ext cx="165130" cy="6387353"/>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102907</xdr:colOff>
      <xdr:row>30</xdr:row>
      <xdr:rowOff>12886</xdr:rowOff>
    </xdr:from>
    <xdr:to>
      <xdr:col>11</xdr:col>
      <xdr:colOff>508633</xdr:colOff>
      <xdr:row>30</xdr:row>
      <xdr:rowOff>176170</xdr:rowOff>
    </xdr:to>
    <xdr:sp macro="" textlink="">
      <xdr:nvSpPr>
        <xdr:cNvPr id="7" name="右中かっこ 6">
          <a:extLst>
            <a:ext uri="{FF2B5EF4-FFF2-40B4-BE49-F238E27FC236}">
              <a16:creationId xmlns:a16="http://schemas.microsoft.com/office/drawing/2014/main" id="{5B214049-140A-4129-9B88-496E7917F29F}"/>
            </a:ext>
          </a:extLst>
        </xdr:cNvPr>
        <xdr:cNvSpPr/>
      </xdr:nvSpPr>
      <xdr:spPr>
        <a:xfrm rot="5400000">
          <a:off x="10340026" y="9413142"/>
          <a:ext cx="232365" cy="6387353"/>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95063</xdr:colOff>
      <xdr:row>33</xdr:row>
      <xdr:rowOff>271743</xdr:rowOff>
    </xdr:from>
    <xdr:to>
      <xdr:col>11</xdr:col>
      <xdr:colOff>509612</xdr:colOff>
      <xdr:row>34</xdr:row>
      <xdr:rowOff>143681</xdr:rowOff>
    </xdr:to>
    <xdr:sp macro="" textlink="">
      <xdr:nvSpPr>
        <xdr:cNvPr id="8" name="右中かっこ 7">
          <a:extLst>
            <a:ext uri="{FF2B5EF4-FFF2-40B4-BE49-F238E27FC236}">
              <a16:creationId xmlns:a16="http://schemas.microsoft.com/office/drawing/2014/main" id="{2322AE5C-346C-43DD-A163-B47F03D8F4C6}"/>
            </a:ext>
          </a:extLst>
        </xdr:cNvPr>
        <xdr:cNvSpPr/>
      </xdr:nvSpPr>
      <xdr:spPr>
        <a:xfrm rot="5400000">
          <a:off x="10349832" y="11092624"/>
          <a:ext cx="235166" cy="6387353"/>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85352</xdr:colOff>
      <xdr:row>37</xdr:row>
      <xdr:rowOff>12887</xdr:rowOff>
    </xdr:from>
    <xdr:to>
      <xdr:col>11</xdr:col>
      <xdr:colOff>494111</xdr:colOff>
      <xdr:row>37</xdr:row>
      <xdr:rowOff>176171</xdr:rowOff>
    </xdr:to>
    <xdr:sp macro="" textlink="">
      <xdr:nvSpPr>
        <xdr:cNvPr id="9" name="右中かっこ 8">
          <a:extLst>
            <a:ext uri="{FF2B5EF4-FFF2-40B4-BE49-F238E27FC236}">
              <a16:creationId xmlns:a16="http://schemas.microsoft.com/office/drawing/2014/main" id="{2737710E-B6E5-455B-B8A3-B622B3F6C63F}"/>
            </a:ext>
          </a:extLst>
        </xdr:cNvPr>
        <xdr:cNvSpPr/>
      </xdr:nvSpPr>
      <xdr:spPr>
        <a:xfrm rot="5400000">
          <a:off x="10328821" y="12413518"/>
          <a:ext cx="232365" cy="6387353"/>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83671</xdr:colOff>
      <xdr:row>8</xdr:row>
      <xdr:rowOff>273237</xdr:rowOff>
    </xdr:from>
    <xdr:to>
      <xdr:col>11</xdr:col>
      <xdr:colOff>492143</xdr:colOff>
      <xdr:row>9</xdr:row>
      <xdr:rowOff>137832</xdr:rowOff>
    </xdr:to>
    <xdr:sp macro="" textlink="">
      <xdr:nvSpPr>
        <xdr:cNvPr id="10" name="右中かっこ 9">
          <a:extLst>
            <a:ext uri="{FF2B5EF4-FFF2-40B4-BE49-F238E27FC236}">
              <a16:creationId xmlns:a16="http://schemas.microsoft.com/office/drawing/2014/main" id="{EB221A19-29F7-41EC-B53C-DD1878D11254}"/>
            </a:ext>
          </a:extLst>
        </xdr:cNvPr>
        <xdr:cNvSpPr/>
      </xdr:nvSpPr>
      <xdr:spPr>
        <a:xfrm rot="5400000">
          <a:off x="10316215" y="337218"/>
          <a:ext cx="235166" cy="6387353"/>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180228</xdr:colOff>
      <xdr:row>40</xdr:row>
      <xdr:rowOff>107763</xdr:rowOff>
    </xdr:from>
    <xdr:to>
      <xdr:col>2</xdr:col>
      <xdr:colOff>679929</xdr:colOff>
      <xdr:row>41</xdr:row>
      <xdr:rowOff>157534</xdr:rowOff>
    </xdr:to>
    <xdr:sp macro="" textlink="">
      <xdr:nvSpPr>
        <xdr:cNvPr id="11" name="正方形/長方形 10">
          <a:extLst>
            <a:ext uri="{FF2B5EF4-FFF2-40B4-BE49-F238E27FC236}">
              <a16:creationId xmlns:a16="http://schemas.microsoft.com/office/drawing/2014/main" id="{F75CF90A-9565-412E-8937-6C6E4D45EC57}"/>
            </a:ext>
          </a:extLst>
        </xdr:cNvPr>
        <xdr:cNvSpPr/>
      </xdr:nvSpPr>
      <xdr:spPr>
        <a:xfrm>
          <a:off x="377078" y="17055913"/>
          <a:ext cx="2753286" cy="297515"/>
        </a:xfrm>
        <a:prstGeom prst="rect">
          <a:avLst/>
        </a:prstGeom>
        <a:solidFill>
          <a:srgbClr val="FFFF00"/>
        </a:solidFill>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黄色セルが次世代自動車に該当</a:t>
          </a:r>
        </a:p>
      </xdr:txBody>
    </xdr:sp>
    <xdr:clientData/>
  </xdr:twoCellAnchor>
  <xdr:twoCellAnchor>
    <xdr:from>
      <xdr:col>5</xdr:col>
      <xdr:colOff>83671</xdr:colOff>
      <xdr:row>19</xdr:row>
      <xdr:rowOff>273237</xdr:rowOff>
    </xdr:from>
    <xdr:to>
      <xdr:col>11</xdr:col>
      <xdr:colOff>492143</xdr:colOff>
      <xdr:row>20</xdr:row>
      <xdr:rowOff>137832</xdr:rowOff>
    </xdr:to>
    <xdr:sp macro="" textlink="">
      <xdr:nvSpPr>
        <xdr:cNvPr id="12" name="右中かっこ 11">
          <a:extLst>
            <a:ext uri="{FF2B5EF4-FFF2-40B4-BE49-F238E27FC236}">
              <a16:creationId xmlns:a16="http://schemas.microsoft.com/office/drawing/2014/main" id="{B9BE9964-C899-477F-AC42-8A483AAB66B5}"/>
            </a:ext>
          </a:extLst>
        </xdr:cNvPr>
        <xdr:cNvSpPr/>
      </xdr:nvSpPr>
      <xdr:spPr>
        <a:xfrm rot="5400000">
          <a:off x="10316215" y="5080668"/>
          <a:ext cx="235166" cy="6387353"/>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13</xdr:col>
      <xdr:colOff>110217</xdr:colOff>
      <xdr:row>4</xdr:row>
      <xdr:rowOff>218621</xdr:rowOff>
    </xdr:from>
    <xdr:ext cx="4959691" cy="459100"/>
    <xdr:sp macro="" textlink="">
      <xdr:nvSpPr>
        <xdr:cNvPr id="13" name="Text Box 9">
          <a:extLst>
            <a:ext uri="{FF2B5EF4-FFF2-40B4-BE49-F238E27FC236}">
              <a16:creationId xmlns:a16="http://schemas.microsoft.com/office/drawing/2014/main" id="{940905D3-D8F2-4662-AF7C-4AE81F65248E}"/>
            </a:ext>
          </a:extLst>
        </xdr:cNvPr>
        <xdr:cNvSpPr txBox="1">
          <a:spLocks noChangeArrowheads="1"/>
        </xdr:cNvSpPr>
      </xdr:nvSpPr>
      <xdr:spPr bwMode="auto">
        <a:xfrm>
          <a:off x="14192249" y="1632857"/>
          <a:ext cx="4966608" cy="45910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sp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r>
            <a:rPr lang="en-US" altLang="ja-JP" sz="1400" b="1" i="0" u="none" strike="noStrike" baseline="0">
              <a:solidFill>
                <a:srgbClr val="0000FF"/>
              </a:solidFill>
              <a:latin typeface="ＭＳ Ｐゴシック"/>
              <a:ea typeface="ＭＳ Ｐゴシック"/>
            </a:rPr>
            <a:t>P29</a:t>
          </a:r>
          <a:r>
            <a:rPr lang="ja-JP" altLang="en-US" sz="1400" b="1" i="0" u="none" strike="noStrike" baseline="0">
              <a:solidFill>
                <a:srgbClr val="0000FF"/>
              </a:solidFill>
              <a:latin typeface="ＭＳ Ｐゴシック"/>
              <a:ea typeface="ＭＳ Ｐゴシック"/>
            </a:rPr>
            <a:t>～</a:t>
          </a:r>
          <a:r>
            <a:rPr lang="en-US" altLang="ja-JP" sz="1400" b="1" i="0" u="none" strike="noStrike" baseline="0">
              <a:solidFill>
                <a:srgbClr val="0000FF"/>
              </a:solidFill>
              <a:latin typeface="ＭＳ Ｐゴシック"/>
              <a:ea typeface="ＭＳ Ｐゴシック"/>
            </a:rPr>
            <a:t>30</a:t>
          </a:r>
          <a:r>
            <a:rPr lang="ja-JP" altLang="en-US" sz="1400" b="1" i="0" u="none" strike="noStrike" baseline="0">
              <a:solidFill>
                <a:srgbClr val="FF0000"/>
              </a:solidFill>
              <a:latin typeface="ＭＳ Ｐゴシック"/>
              <a:ea typeface="ＭＳ Ｐゴシック"/>
            </a:rPr>
            <a:t>に記載していますので、必ずご確認ください。</a:t>
          </a:r>
        </a:p>
      </xdr:txBody>
    </xdr:sp>
    <xdr:clientData/>
  </xdr:oneCellAnchor>
  <xdr:twoCellAnchor>
    <xdr:from>
      <xdr:col>12</xdr:col>
      <xdr:colOff>152853</xdr:colOff>
      <xdr:row>33</xdr:row>
      <xdr:rowOff>224973</xdr:rowOff>
    </xdr:from>
    <xdr:to>
      <xdr:col>20</xdr:col>
      <xdr:colOff>251917</xdr:colOff>
      <xdr:row>39</xdr:row>
      <xdr:rowOff>207235</xdr:rowOff>
    </xdr:to>
    <xdr:sp macro="" textlink="">
      <xdr:nvSpPr>
        <xdr:cNvPr id="14" name="Text Box 3">
          <a:extLst>
            <a:ext uri="{FF2B5EF4-FFF2-40B4-BE49-F238E27FC236}">
              <a16:creationId xmlns:a16="http://schemas.microsoft.com/office/drawing/2014/main" id="{C16B92D0-C237-4998-BDC1-5DE4F33C3B5A}"/>
            </a:ext>
          </a:extLst>
        </xdr:cNvPr>
        <xdr:cNvSpPr txBox="1">
          <a:spLocks noChangeArrowheads="1"/>
        </xdr:cNvSpPr>
      </xdr:nvSpPr>
      <xdr:spPr bwMode="auto">
        <a:xfrm>
          <a:off x="14001749" y="14260287"/>
          <a:ext cx="6734895" cy="263338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※電力排出係数については、契約している電気事業者によって異なります。</a:t>
          </a:r>
          <a:endParaRPr lang="ja-JP" altLang="ja-JP">
            <a:effectLst/>
          </a:endParaRPr>
        </a:p>
        <a:p>
          <a:pPr rtl="0"/>
          <a:r>
            <a:rPr lang="ja-JP" altLang="ja-JP" sz="1100" b="0" i="0" baseline="0">
              <a:effectLst/>
              <a:latin typeface="+mn-lt"/>
              <a:ea typeface="+mn-ea"/>
              <a:cs typeface="+mn-cs"/>
            </a:rPr>
            <a:t>環境省</a:t>
          </a:r>
          <a:r>
            <a:rPr lang="en-US" altLang="ja-JP" sz="1100" b="0" i="0" baseline="0">
              <a:effectLst/>
              <a:latin typeface="+mn-lt"/>
              <a:ea typeface="+mn-ea"/>
              <a:cs typeface="+mn-cs"/>
            </a:rPr>
            <a:t>HP</a:t>
          </a:r>
          <a:r>
            <a:rPr lang="ja-JP" altLang="ja-JP" sz="1100" b="0" i="0" baseline="0">
              <a:effectLst/>
              <a:latin typeface="+mn-lt"/>
              <a:ea typeface="+mn-ea"/>
              <a:cs typeface="+mn-cs"/>
            </a:rPr>
            <a:t>から最新の電力排出係数を確認し、記載してください。</a:t>
          </a:r>
          <a:endParaRPr lang="ja-JP" altLang="ja-JP">
            <a:effectLst/>
          </a:endParaRPr>
        </a:p>
        <a:p>
          <a:pPr rtl="0"/>
          <a:r>
            <a:rPr lang="ja-JP" altLang="ja-JP" sz="1100" b="0" i="0" baseline="0">
              <a:effectLst/>
              <a:latin typeface="+mn-lt"/>
              <a:ea typeface="+mn-ea"/>
              <a:cs typeface="+mn-cs"/>
            </a:rPr>
            <a:t>（参考）関西電力調整後電力排出係数（ゼロカーボンメニューを除く）</a:t>
          </a:r>
          <a:endParaRPr lang="ja-JP" altLang="ja-JP">
            <a:effectLst/>
          </a:endParaRPr>
        </a:p>
        <a:p>
          <a:pPr rtl="0"/>
          <a:r>
            <a:rPr lang="en-US" altLang="ja-JP" sz="1100" b="0" i="0" baseline="0">
              <a:effectLst/>
              <a:latin typeface="+mn-lt"/>
              <a:ea typeface="+mn-ea"/>
              <a:cs typeface="+mn-cs"/>
            </a:rPr>
            <a:t>2013</a:t>
          </a:r>
          <a:r>
            <a:rPr lang="ja-JP" altLang="ja-JP" sz="1100" b="0" i="0" baseline="0">
              <a:effectLst/>
              <a:latin typeface="+mn-lt"/>
              <a:ea typeface="+mn-ea"/>
              <a:cs typeface="+mn-cs"/>
            </a:rPr>
            <a:t>年：</a:t>
          </a:r>
          <a:r>
            <a:rPr lang="en-US" altLang="ja-JP" sz="1100" b="0" i="0" baseline="0">
              <a:effectLst/>
              <a:latin typeface="+mn-lt"/>
              <a:ea typeface="+mn-ea"/>
              <a:cs typeface="+mn-cs"/>
            </a:rPr>
            <a:t>0.000475t-CO2/kWh</a:t>
          </a:r>
          <a:endParaRPr lang="ja-JP" altLang="ja-JP">
            <a:effectLst/>
          </a:endParaRPr>
        </a:p>
        <a:p>
          <a:pPr rtl="0"/>
          <a:r>
            <a:rPr lang="en-US" altLang="ja-JP" sz="1100" b="0" i="0" baseline="0">
              <a:effectLst/>
              <a:latin typeface="+mn-lt"/>
              <a:ea typeface="+mn-ea"/>
              <a:cs typeface="+mn-cs"/>
            </a:rPr>
            <a:t>2014</a:t>
          </a:r>
          <a:r>
            <a:rPr lang="ja-JP" altLang="ja-JP" sz="1100" b="0" i="0" baseline="0">
              <a:effectLst/>
              <a:latin typeface="+mn-lt"/>
              <a:ea typeface="+mn-ea"/>
              <a:cs typeface="+mn-cs"/>
            </a:rPr>
            <a:t>年：</a:t>
          </a:r>
          <a:r>
            <a:rPr lang="en-US" altLang="ja-JP" sz="1100" b="0" i="0" baseline="0">
              <a:effectLst/>
              <a:latin typeface="+mn-lt"/>
              <a:ea typeface="+mn-ea"/>
              <a:cs typeface="+mn-cs"/>
            </a:rPr>
            <a:t>0.000516t-CO2/kW</a:t>
          </a:r>
          <a:r>
            <a:rPr lang="ja-JP" altLang="ja-JP" sz="1100" b="0" i="0" baseline="0">
              <a:effectLst/>
              <a:latin typeface="+mn-lt"/>
              <a:ea typeface="+mn-ea"/>
              <a:cs typeface="+mn-cs"/>
            </a:rPr>
            <a:t>ｈ</a:t>
          </a:r>
          <a:endParaRPr lang="ja-JP" altLang="ja-JP">
            <a:effectLst/>
          </a:endParaRPr>
        </a:p>
        <a:p>
          <a:pPr rtl="0"/>
          <a:r>
            <a:rPr lang="en-US" altLang="ja-JP" sz="1100" b="0" i="0" baseline="0">
              <a:effectLst/>
              <a:latin typeface="+mn-lt"/>
              <a:ea typeface="+mn-ea"/>
              <a:cs typeface="+mn-cs"/>
            </a:rPr>
            <a:t>2015</a:t>
          </a:r>
          <a:r>
            <a:rPr lang="ja-JP" altLang="ja-JP" sz="1100" b="0" i="0" baseline="0">
              <a:effectLst/>
              <a:latin typeface="+mn-lt"/>
              <a:ea typeface="+mn-ea"/>
              <a:cs typeface="+mn-cs"/>
            </a:rPr>
            <a:t>年：</a:t>
          </a:r>
          <a:r>
            <a:rPr lang="en-US" altLang="ja-JP" sz="1100" b="0" i="0" baseline="0">
              <a:effectLst/>
              <a:latin typeface="+mn-lt"/>
              <a:ea typeface="+mn-ea"/>
              <a:cs typeface="+mn-cs"/>
            </a:rPr>
            <a:t>0.000523t-CO2/kW</a:t>
          </a:r>
          <a:r>
            <a:rPr lang="ja-JP" altLang="ja-JP" sz="1100" b="0" i="0" baseline="0">
              <a:effectLst/>
              <a:latin typeface="+mn-lt"/>
              <a:ea typeface="+mn-ea"/>
              <a:cs typeface="+mn-cs"/>
            </a:rPr>
            <a:t>ｈ</a:t>
          </a:r>
          <a:endParaRPr lang="ja-JP" altLang="ja-JP">
            <a:effectLst/>
          </a:endParaRPr>
        </a:p>
        <a:p>
          <a:pPr rtl="0"/>
          <a:r>
            <a:rPr lang="en-US" altLang="ja-JP" sz="1100" b="0" i="0" baseline="0">
              <a:effectLst/>
              <a:latin typeface="+mn-lt"/>
              <a:ea typeface="+mn-ea"/>
              <a:cs typeface="+mn-cs"/>
            </a:rPr>
            <a:t>2016</a:t>
          </a:r>
          <a:r>
            <a:rPr lang="ja-JP" altLang="ja-JP" sz="1100" b="0" i="0" baseline="0">
              <a:effectLst/>
              <a:latin typeface="+mn-lt"/>
              <a:ea typeface="+mn-ea"/>
              <a:cs typeface="+mn-cs"/>
            </a:rPr>
            <a:t>年：</a:t>
          </a:r>
          <a:r>
            <a:rPr lang="en-US" altLang="ja-JP" sz="1100" b="0" i="0" baseline="0">
              <a:effectLst/>
              <a:latin typeface="+mn-lt"/>
              <a:ea typeface="+mn-ea"/>
              <a:cs typeface="+mn-cs"/>
            </a:rPr>
            <a:t>0.000496t-CO2/kW</a:t>
          </a:r>
          <a:r>
            <a:rPr lang="ja-JP" altLang="ja-JP" sz="1100" b="0" i="0" baseline="0">
              <a:effectLst/>
              <a:latin typeface="+mn-lt"/>
              <a:ea typeface="+mn-ea"/>
              <a:cs typeface="+mn-cs"/>
            </a:rPr>
            <a:t>ｈ</a:t>
          </a:r>
          <a:endParaRPr lang="ja-JP" altLang="ja-JP">
            <a:effectLst/>
          </a:endParaRPr>
        </a:p>
        <a:p>
          <a:pPr rtl="0"/>
          <a:r>
            <a:rPr lang="en-US" altLang="ja-JP" sz="1100" b="0" i="0" baseline="0">
              <a:effectLst/>
              <a:latin typeface="+mn-lt"/>
              <a:ea typeface="+mn-ea"/>
              <a:cs typeface="+mn-cs"/>
            </a:rPr>
            <a:t>2017</a:t>
          </a:r>
          <a:r>
            <a:rPr lang="ja-JP" altLang="ja-JP" sz="1100" b="0" i="0" baseline="0">
              <a:effectLst/>
              <a:latin typeface="+mn-lt"/>
              <a:ea typeface="+mn-ea"/>
              <a:cs typeface="+mn-cs"/>
            </a:rPr>
            <a:t>年：</a:t>
          </a:r>
          <a:r>
            <a:rPr lang="en-US" altLang="ja-JP" sz="1100" b="0" i="0" baseline="0">
              <a:effectLst/>
              <a:latin typeface="+mn-lt"/>
              <a:ea typeface="+mn-ea"/>
              <a:cs typeface="+mn-cs"/>
            </a:rPr>
            <a:t>0.000493t-CO2/kW</a:t>
          </a:r>
          <a:r>
            <a:rPr lang="ja-JP" altLang="ja-JP" sz="1100" b="0" i="0" baseline="0">
              <a:effectLst/>
              <a:latin typeface="+mn-lt"/>
              <a:ea typeface="+mn-ea"/>
              <a:cs typeface="+mn-cs"/>
            </a:rPr>
            <a:t>ｈ</a:t>
          </a:r>
          <a:endParaRPr lang="ja-JP" altLang="ja-JP">
            <a:effectLst/>
          </a:endParaRPr>
        </a:p>
        <a:p>
          <a:pPr rtl="0"/>
          <a:r>
            <a:rPr lang="en-US" altLang="ja-JP" sz="1100" b="0" i="0" baseline="0">
              <a:effectLst/>
              <a:latin typeface="+mn-lt"/>
              <a:ea typeface="+mn-ea"/>
              <a:cs typeface="+mn-cs"/>
            </a:rPr>
            <a:t>2018</a:t>
          </a:r>
          <a:r>
            <a:rPr lang="ja-JP" altLang="ja-JP" sz="1100" b="0" i="0" baseline="0">
              <a:effectLst/>
              <a:latin typeface="+mn-lt"/>
              <a:ea typeface="+mn-ea"/>
              <a:cs typeface="+mn-cs"/>
            </a:rPr>
            <a:t>年：</a:t>
          </a:r>
          <a:r>
            <a:rPr lang="en-US" altLang="ja-JP" sz="1100" b="0" i="0" baseline="0">
              <a:effectLst/>
              <a:latin typeface="+mn-lt"/>
              <a:ea typeface="+mn-ea"/>
              <a:cs typeface="+mn-cs"/>
            </a:rPr>
            <a:t>0.000418t-CO2/kW</a:t>
          </a:r>
          <a:r>
            <a:rPr lang="ja-JP" altLang="ja-JP" sz="1100" b="0" i="0" baseline="0">
              <a:effectLst/>
              <a:latin typeface="+mn-lt"/>
              <a:ea typeface="+mn-ea"/>
              <a:cs typeface="+mn-cs"/>
            </a:rPr>
            <a:t>ｈ</a:t>
          </a:r>
          <a:endParaRPr lang="ja-JP" altLang="ja-JP">
            <a:effectLst/>
          </a:endParaRPr>
        </a:p>
        <a:p>
          <a:pPr rtl="0"/>
          <a:r>
            <a:rPr lang="en-US" altLang="ja-JP" sz="1100" b="0" i="0" baseline="0">
              <a:effectLst/>
              <a:latin typeface="+mn-lt"/>
              <a:ea typeface="+mn-ea"/>
              <a:cs typeface="+mn-cs"/>
            </a:rPr>
            <a:t>2019</a:t>
          </a:r>
          <a:r>
            <a:rPr lang="ja-JP" altLang="ja-JP" sz="1100" b="0" i="0" baseline="0">
              <a:effectLst/>
              <a:latin typeface="+mn-lt"/>
              <a:ea typeface="+mn-ea"/>
              <a:cs typeface="+mn-cs"/>
            </a:rPr>
            <a:t>年：</a:t>
          </a:r>
          <a:r>
            <a:rPr lang="en-US" altLang="ja-JP" sz="1100" b="0" i="0" baseline="0">
              <a:effectLst/>
              <a:latin typeface="+mn-lt"/>
              <a:ea typeface="+mn-ea"/>
              <a:cs typeface="+mn-cs"/>
            </a:rPr>
            <a:t>0.000334t-CO2/</a:t>
          </a:r>
          <a:r>
            <a:rPr lang="ja-JP" altLang="ja-JP" sz="1100" b="0" i="0" baseline="0">
              <a:effectLst/>
              <a:latin typeface="+mn-lt"/>
              <a:ea typeface="+mn-ea"/>
              <a:cs typeface="+mn-cs"/>
            </a:rPr>
            <a:t>ｋ</a:t>
          </a:r>
          <a:r>
            <a:rPr lang="en-US" altLang="ja-JP" sz="1100" b="0" i="0" baseline="0">
              <a:effectLst/>
              <a:latin typeface="+mn-lt"/>
              <a:ea typeface="+mn-ea"/>
              <a:cs typeface="+mn-cs"/>
            </a:rPr>
            <a:t>Wh</a:t>
          </a:r>
          <a:endParaRPr lang="ja-JP" altLang="ja-JP">
            <a:effectLst/>
          </a:endParaRPr>
        </a:p>
        <a:p>
          <a:pPr rtl="0"/>
          <a:r>
            <a:rPr lang="en-US" altLang="ja-JP" sz="1100" b="0" i="0" baseline="0">
              <a:effectLst/>
              <a:latin typeface="+mn-lt"/>
              <a:ea typeface="+mn-ea"/>
              <a:cs typeface="+mn-cs"/>
            </a:rPr>
            <a:t>2020</a:t>
          </a:r>
          <a:r>
            <a:rPr lang="ja-JP" altLang="ja-JP" sz="1100" b="0" i="0" baseline="0">
              <a:effectLst/>
              <a:latin typeface="+mn-lt"/>
              <a:ea typeface="+mn-ea"/>
              <a:cs typeface="+mn-cs"/>
            </a:rPr>
            <a:t>年：</a:t>
          </a:r>
          <a:r>
            <a:rPr lang="en-US" altLang="ja-JP" sz="1100" b="0" i="0" baseline="0">
              <a:effectLst/>
              <a:latin typeface="+mn-lt"/>
              <a:ea typeface="+mn-ea"/>
              <a:cs typeface="+mn-cs"/>
            </a:rPr>
            <a:t>0.000318t-CO2/</a:t>
          </a:r>
          <a:r>
            <a:rPr lang="ja-JP" altLang="ja-JP" sz="1100" b="0" i="0" baseline="0">
              <a:effectLst/>
              <a:latin typeface="+mn-lt"/>
              <a:ea typeface="+mn-ea"/>
              <a:cs typeface="+mn-cs"/>
            </a:rPr>
            <a:t>ｋ</a:t>
          </a:r>
          <a:r>
            <a:rPr lang="en-US" altLang="ja-JP" sz="1100" b="0" i="0" baseline="0">
              <a:effectLst/>
              <a:latin typeface="+mn-lt"/>
              <a:ea typeface="+mn-ea"/>
              <a:cs typeface="+mn-cs"/>
            </a:rPr>
            <a:t>Wh</a:t>
          </a:r>
          <a:endParaRPr lang="ja-JP" altLang="ja-JP">
            <a:effectLst/>
          </a:endParaRPr>
        </a:p>
        <a:p>
          <a:pPr rtl="0"/>
          <a:r>
            <a:rPr lang="en-US" altLang="ja-JP" sz="1100" b="0" i="0" baseline="0">
              <a:effectLst/>
              <a:latin typeface="+mn-lt"/>
              <a:ea typeface="+mn-ea"/>
              <a:cs typeface="+mn-cs"/>
            </a:rPr>
            <a:t>2021</a:t>
          </a:r>
          <a:r>
            <a:rPr lang="ja-JP" altLang="ja-JP" sz="1100" b="0" i="0" baseline="0">
              <a:effectLst/>
              <a:latin typeface="+mn-lt"/>
              <a:ea typeface="+mn-ea"/>
              <a:cs typeface="+mn-cs"/>
            </a:rPr>
            <a:t>年：</a:t>
          </a:r>
          <a:r>
            <a:rPr lang="en-US" altLang="ja-JP" sz="1100" b="0" i="0" baseline="0">
              <a:effectLst/>
              <a:latin typeface="+mn-lt"/>
              <a:ea typeface="+mn-ea"/>
              <a:cs typeface="+mn-cs"/>
            </a:rPr>
            <a:t>0.000351t-CO2/</a:t>
          </a:r>
          <a:r>
            <a:rPr lang="ja-JP" altLang="ja-JP" sz="1100" b="0" i="0" baseline="0">
              <a:effectLst/>
              <a:latin typeface="+mn-lt"/>
              <a:ea typeface="+mn-ea"/>
              <a:cs typeface="+mn-cs"/>
            </a:rPr>
            <a:t>ｋ</a:t>
          </a:r>
          <a:r>
            <a:rPr lang="en-US" altLang="ja-JP" sz="1100" b="0" i="0" baseline="0">
              <a:effectLst/>
              <a:latin typeface="+mn-lt"/>
              <a:ea typeface="+mn-ea"/>
              <a:cs typeface="+mn-cs"/>
            </a:rPr>
            <a:t>Wh</a:t>
          </a:r>
        </a:p>
        <a:p>
          <a:pPr rtl="0"/>
          <a:r>
            <a:rPr lang="en-US" altLang="ja-JP" sz="1100" b="0" i="0" baseline="0">
              <a:effectLst/>
              <a:latin typeface="+mn-lt"/>
              <a:ea typeface="+mn-ea"/>
              <a:cs typeface="+mn-cs"/>
            </a:rPr>
            <a:t>2022</a:t>
          </a:r>
          <a:r>
            <a:rPr lang="ja-JP" altLang="en-US" sz="1100" b="0" i="0" baseline="0">
              <a:effectLst/>
              <a:latin typeface="+mn-lt"/>
              <a:ea typeface="+mn-ea"/>
              <a:cs typeface="+mn-cs"/>
            </a:rPr>
            <a:t>年：</a:t>
          </a:r>
          <a:r>
            <a:rPr lang="en-US" altLang="ja-JP" sz="1100" b="0" i="0" baseline="0">
              <a:effectLst/>
              <a:latin typeface="+mn-lt"/>
              <a:ea typeface="+mn-ea"/>
              <a:cs typeface="+mn-cs"/>
            </a:rPr>
            <a:t>0.000311t-CO2/</a:t>
          </a:r>
          <a:r>
            <a:rPr lang="ja-JP" altLang="ja-JP" sz="1100" b="0" i="0" baseline="0">
              <a:effectLst/>
              <a:latin typeface="+mn-lt"/>
              <a:ea typeface="+mn-ea"/>
              <a:cs typeface="+mn-cs"/>
            </a:rPr>
            <a:t>ｋ</a:t>
          </a:r>
          <a:r>
            <a:rPr lang="en-US" altLang="ja-JP" sz="1100" b="0" i="0" baseline="0">
              <a:effectLst/>
              <a:latin typeface="+mn-lt"/>
              <a:ea typeface="+mn-ea"/>
              <a:cs typeface="+mn-cs"/>
            </a:rPr>
            <a:t>Wh</a:t>
          </a:r>
        </a:p>
        <a:p>
          <a:pPr rtl="0"/>
          <a:r>
            <a:rPr lang="en-US" altLang="ja-JP" sz="1100" b="0" i="0" baseline="0">
              <a:effectLst/>
              <a:latin typeface="+mn-lt"/>
              <a:ea typeface="+mn-ea"/>
              <a:cs typeface="+mn-cs"/>
            </a:rPr>
            <a:t>2023</a:t>
          </a:r>
          <a:r>
            <a:rPr lang="ja-JP" altLang="en-US" sz="1100" b="0" i="0" baseline="0">
              <a:effectLst/>
              <a:latin typeface="+mn-lt"/>
              <a:ea typeface="+mn-ea"/>
              <a:cs typeface="+mn-cs"/>
            </a:rPr>
            <a:t>年：</a:t>
          </a:r>
          <a:r>
            <a:rPr lang="en-US" altLang="ja-JP" sz="1100" b="0" i="0" baseline="0">
              <a:effectLst/>
              <a:latin typeface="+mn-lt"/>
              <a:ea typeface="+mn-ea"/>
              <a:cs typeface="+mn-cs"/>
            </a:rPr>
            <a:t>0.000434t-CO2/</a:t>
          </a:r>
          <a:r>
            <a:rPr lang="ja-JP" altLang="ja-JP" sz="1100" b="0" i="0" baseline="0">
              <a:effectLst/>
              <a:latin typeface="+mn-lt"/>
              <a:ea typeface="+mn-ea"/>
              <a:cs typeface="+mn-cs"/>
            </a:rPr>
            <a:t>ｋ</a:t>
          </a:r>
          <a:r>
            <a:rPr lang="en-US" altLang="ja-JP" sz="1100" b="0" i="0" baseline="0">
              <a:effectLst/>
              <a:latin typeface="+mn-lt"/>
              <a:ea typeface="+mn-ea"/>
              <a:cs typeface="+mn-cs"/>
            </a:rPr>
            <a:t>Wh</a:t>
          </a:r>
          <a:endParaRPr lang="ja-JP" altLang="ja-JP">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EA172-D630-4557-B34F-6A7D7AE1BCF3}">
  <dimension ref="B1:M49"/>
  <sheetViews>
    <sheetView view="pageBreakPreview" zoomScale="85" zoomScaleNormal="100" zoomScaleSheetLayoutView="85" workbookViewId="0">
      <selection activeCell="C22" sqref="C22"/>
    </sheetView>
  </sheetViews>
  <sheetFormatPr defaultRowHeight="13"/>
  <cols>
    <col min="1" max="1" width="0.90625" customWidth="1"/>
    <col min="2" max="2" width="6" customWidth="1"/>
    <col min="3" max="3" width="52.90625" customWidth="1"/>
    <col min="4" max="4" width="58.90625" customWidth="1"/>
  </cols>
  <sheetData>
    <row r="1" spans="2:13" ht="3.75" customHeight="1"/>
    <row r="2" spans="2:13" ht="20.25" customHeight="1">
      <c r="B2" s="276" t="s">
        <v>60</v>
      </c>
      <c r="C2" s="276"/>
      <c r="D2" s="276"/>
      <c r="E2" s="22"/>
      <c r="F2" s="22"/>
      <c r="G2" s="22"/>
      <c r="H2" s="22"/>
      <c r="I2" s="22"/>
      <c r="J2" s="22"/>
      <c r="K2" s="22"/>
      <c r="L2" s="1"/>
      <c r="M2" s="1"/>
    </row>
    <row r="3" spans="2:13" ht="24.75" customHeight="1">
      <c r="B3" s="274" t="s">
        <v>162</v>
      </c>
      <c r="C3" s="275"/>
      <c r="D3" s="275"/>
      <c r="E3" s="29"/>
      <c r="F3" s="29"/>
      <c r="G3" s="29"/>
      <c r="H3" s="29"/>
      <c r="I3" s="29"/>
      <c r="J3" s="29"/>
      <c r="K3" s="29"/>
      <c r="L3" s="29"/>
      <c r="M3" s="29"/>
    </row>
    <row r="4" spans="2:13" ht="24" customHeight="1">
      <c r="B4" s="18" t="s">
        <v>49</v>
      </c>
      <c r="C4" s="35" t="s">
        <v>52</v>
      </c>
      <c r="D4" s="35" t="s">
        <v>50</v>
      </c>
      <c r="E4" s="29"/>
      <c r="F4" s="29"/>
      <c r="G4" s="29"/>
      <c r="H4" s="29"/>
      <c r="I4" s="29"/>
      <c r="J4" s="29"/>
      <c r="K4" s="29"/>
      <c r="L4" s="29"/>
      <c r="M4" s="29"/>
    </row>
    <row r="5" spans="2:13" ht="38.25" customHeight="1">
      <c r="B5" s="35">
        <v>1</v>
      </c>
      <c r="C5" s="19" t="s">
        <v>51</v>
      </c>
      <c r="D5" s="19" t="s">
        <v>48</v>
      </c>
      <c r="E5" s="29"/>
      <c r="F5" s="29"/>
      <c r="G5" s="29"/>
      <c r="H5" s="29"/>
      <c r="I5" s="29"/>
      <c r="J5" s="29"/>
      <c r="K5" s="29"/>
      <c r="L5" s="29"/>
      <c r="M5" s="29"/>
    </row>
    <row r="6" spans="2:13" ht="57" customHeight="1">
      <c r="B6" s="35">
        <v>2</v>
      </c>
      <c r="C6" s="19" t="s">
        <v>109</v>
      </c>
      <c r="D6" s="19" t="s">
        <v>108</v>
      </c>
      <c r="E6" s="29"/>
      <c r="F6" s="29"/>
      <c r="G6" s="29"/>
      <c r="H6" s="29"/>
      <c r="I6" s="29"/>
      <c r="J6" s="29"/>
      <c r="K6" s="29"/>
      <c r="L6" s="29"/>
      <c r="M6" s="29"/>
    </row>
    <row r="7" spans="2:13" ht="41.25" customHeight="1">
      <c r="B7" s="35">
        <v>3</v>
      </c>
      <c r="C7" s="19" t="s">
        <v>79</v>
      </c>
      <c r="D7" s="19"/>
      <c r="E7" s="29"/>
      <c r="F7" s="29"/>
      <c r="G7" s="29"/>
      <c r="H7" s="29"/>
      <c r="I7" s="29"/>
      <c r="J7" s="29"/>
      <c r="K7" s="29"/>
      <c r="L7" s="29"/>
      <c r="M7" s="29"/>
    </row>
    <row r="8" spans="2:13" ht="60.75" customHeight="1">
      <c r="B8" s="35">
        <v>4</v>
      </c>
      <c r="C8" s="19" t="s">
        <v>80</v>
      </c>
      <c r="D8" s="19" t="s">
        <v>81</v>
      </c>
      <c r="E8" s="29"/>
      <c r="F8" s="29"/>
      <c r="G8" s="29"/>
      <c r="H8" s="29"/>
      <c r="I8" s="29"/>
      <c r="J8" s="29"/>
      <c r="K8" s="29"/>
      <c r="L8" s="29"/>
      <c r="M8" s="29"/>
    </row>
    <row r="9" spans="2:13" ht="77.25" customHeight="1">
      <c r="B9" s="35">
        <v>5</v>
      </c>
      <c r="C9" s="19" t="s">
        <v>78</v>
      </c>
      <c r="D9" s="19" t="s">
        <v>159</v>
      </c>
      <c r="E9" s="29"/>
      <c r="F9" s="29"/>
      <c r="G9" s="29"/>
      <c r="H9" s="29"/>
      <c r="I9" s="29"/>
      <c r="J9" s="29"/>
      <c r="K9" s="29"/>
      <c r="L9" s="29"/>
      <c r="M9" s="29"/>
    </row>
    <row r="10" spans="2:13" ht="117.75" customHeight="1">
      <c r="B10" s="35">
        <v>7</v>
      </c>
      <c r="C10" s="19" t="s">
        <v>316</v>
      </c>
      <c r="D10" s="19" t="s">
        <v>107</v>
      </c>
      <c r="E10" s="29"/>
      <c r="F10" s="29"/>
      <c r="G10" s="29"/>
      <c r="H10" s="29"/>
      <c r="I10" s="29"/>
      <c r="J10" s="29"/>
      <c r="K10" s="29"/>
      <c r="L10" s="29"/>
      <c r="M10" s="29"/>
    </row>
    <row r="11" spans="2:13" ht="11.25" customHeight="1">
      <c r="B11" s="34" t="s">
        <v>0</v>
      </c>
      <c r="C11" s="14"/>
      <c r="D11" s="14"/>
      <c r="E11" s="29"/>
      <c r="F11" s="29"/>
      <c r="G11" s="29"/>
      <c r="H11" s="29"/>
      <c r="I11" s="29"/>
      <c r="J11" s="29"/>
      <c r="K11" s="29"/>
      <c r="L11" s="29"/>
      <c r="M11" s="29"/>
    </row>
    <row r="12" spans="2:13" ht="11.25" customHeight="1">
      <c r="B12" s="29"/>
      <c r="C12" s="14"/>
      <c r="D12" s="14"/>
      <c r="E12" s="29"/>
      <c r="F12" s="29"/>
      <c r="G12" s="29"/>
      <c r="H12" s="29"/>
      <c r="I12" s="29"/>
      <c r="J12" s="29"/>
      <c r="K12" s="29"/>
      <c r="L12" s="29"/>
      <c r="M12" s="29"/>
    </row>
    <row r="13" spans="2:13" ht="16.5">
      <c r="B13" s="29"/>
      <c r="C13" s="14"/>
      <c r="D13" s="14"/>
      <c r="E13" s="29"/>
      <c r="F13" s="29"/>
      <c r="G13" s="29"/>
      <c r="H13" s="29"/>
      <c r="I13" s="29"/>
      <c r="J13" s="29"/>
      <c r="K13" s="29"/>
      <c r="L13" s="29"/>
      <c r="M13" s="29"/>
    </row>
    <row r="14" spans="2:13" ht="16.5">
      <c r="B14" s="29"/>
      <c r="C14" s="14"/>
      <c r="D14" s="14"/>
      <c r="E14" s="29"/>
      <c r="F14" s="29"/>
      <c r="G14" s="29"/>
      <c r="H14" s="29"/>
      <c r="I14" s="29"/>
      <c r="J14" s="29"/>
      <c r="K14" s="29"/>
      <c r="L14" s="29"/>
      <c r="M14" s="29"/>
    </row>
    <row r="15" spans="2:13" ht="16.5">
      <c r="B15" s="29"/>
      <c r="C15" s="14"/>
      <c r="D15" s="14"/>
      <c r="E15" s="29"/>
      <c r="F15" s="29"/>
      <c r="G15" s="29"/>
      <c r="H15" s="29"/>
      <c r="I15" s="29"/>
      <c r="J15" s="29"/>
      <c r="K15" s="29"/>
      <c r="L15" s="29"/>
      <c r="M15" s="29"/>
    </row>
    <row r="16" spans="2:13" ht="16.5">
      <c r="B16" s="29"/>
      <c r="C16" s="14"/>
      <c r="D16" s="14"/>
      <c r="E16" s="29"/>
      <c r="F16" s="29"/>
      <c r="G16" s="29"/>
      <c r="H16" s="29"/>
      <c r="I16" s="29"/>
      <c r="J16" s="29"/>
      <c r="K16" s="29"/>
      <c r="L16" s="29"/>
      <c r="M16" s="29"/>
    </row>
    <row r="17" spans="2:13" ht="16.5">
      <c r="B17" s="29"/>
      <c r="C17" s="14"/>
      <c r="D17" s="14"/>
      <c r="E17" s="29"/>
      <c r="F17" s="29"/>
      <c r="G17" s="29"/>
      <c r="H17" s="29"/>
      <c r="I17" s="29"/>
      <c r="J17" s="29"/>
      <c r="K17" s="29"/>
      <c r="L17" s="29"/>
      <c r="M17" s="29"/>
    </row>
    <row r="18" spans="2:13" ht="16.5">
      <c r="B18" s="29"/>
      <c r="C18" s="14"/>
      <c r="D18" s="14"/>
      <c r="E18" s="29"/>
      <c r="F18" s="29"/>
      <c r="G18" s="29"/>
      <c r="H18" s="29"/>
      <c r="I18" s="29"/>
      <c r="J18" s="29"/>
      <c r="K18" s="29"/>
      <c r="L18" s="29"/>
      <c r="M18" s="29"/>
    </row>
    <row r="19" spans="2:13" ht="16.5">
      <c r="B19" s="29"/>
      <c r="C19" s="14"/>
      <c r="D19" s="14"/>
      <c r="E19" s="29"/>
      <c r="F19" s="29"/>
      <c r="G19" s="29"/>
      <c r="H19" s="29"/>
      <c r="I19" s="29"/>
      <c r="J19" s="29"/>
      <c r="K19" s="29"/>
      <c r="L19" s="29"/>
      <c r="M19" s="29"/>
    </row>
    <row r="20" spans="2:13" ht="16.5">
      <c r="B20" s="29"/>
      <c r="C20" s="14"/>
      <c r="D20" s="14"/>
      <c r="E20" s="29"/>
      <c r="F20" s="29"/>
      <c r="G20" s="29"/>
      <c r="H20" s="29"/>
      <c r="I20" s="29"/>
      <c r="J20" s="29"/>
      <c r="K20" s="29"/>
      <c r="L20" s="29"/>
      <c r="M20" s="29"/>
    </row>
    <row r="21" spans="2:13" ht="16.5">
      <c r="B21" s="29"/>
      <c r="C21" s="14"/>
      <c r="D21" s="14"/>
      <c r="E21" s="29"/>
      <c r="F21" s="29"/>
      <c r="G21" s="29"/>
      <c r="H21" s="29"/>
      <c r="I21" s="29"/>
      <c r="J21" s="29"/>
      <c r="K21" s="29"/>
      <c r="L21" s="29"/>
      <c r="M21" s="29"/>
    </row>
    <row r="22" spans="2:13" ht="16.5">
      <c r="B22" s="29"/>
      <c r="C22" s="29"/>
      <c r="D22" s="29"/>
      <c r="E22" s="29"/>
      <c r="F22" s="29"/>
      <c r="G22" s="29"/>
      <c r="H22" s="29"/>
      <c r="I22" s="29"/>
      <c r="J22" s="29"/>
      <c r="K22" s="29"/>
      <c r="L22" s="29"/>
      <c r="M22" s="29"/>
    </row>
    <row r="23" spans="2:13" ht="16.5">
      <c r="B23" s="29"/>
      <c r="C23" s="29"/>
      <c r="D23" s="29"/>
      <c r="E23" s="29"/>
      <c r="F23" s="29"/>
      <c r="G23" s="29"/>
      <c r="H23" s="29"/>
      <c r="I23" s="29"/>
      <c r="J23" s="29"/>
      <c r="K23" s="29"/>
      <c r="L23" s="29"/>
      <c r="M23" s="29"/>
    </row>
    <row r="24" spans="2:13" ht="16.5">
      <c r="B24" s="29"/>
      <c r="C24" s="29"/>
      <c r="D24" s="29"/>
      <c r="E24" s="29"/>
      <c r="F24" s="29"/>
      <c r="G24" s="29"/>
      <c r="H24" s="29"/>
      <c r="I24" s="29"/>
      <c r="J24" s="29"/>
      <c r="K24" s="29"/>
      <c r="L24" s="29"/>
      <c r="M24" s="29"/>
    </row>
    <row r="25" spans="2:13" ht="16.5">
      <c r="B25" s="29"/>
      <c r="C25" s="29"/>
      <c r="D25" s="29"/>
      <c r="E25" s="29"/>
      <c r="F25" s="29"/>
      <c r="G25" s="29"/>
      <c r="H25" s="29"/>
      <c r="I25" s="29"/>
      <c r="J25" s="29"/>
      <c r="K25" s="29"/>
      <c r="L25" s="29"/>
      <c r="M25" s="29"/>
    </row>
    <row r="26" spans="2:13" ht="16.5">
      <c r="B26" s="29"/>
      <c r="C26" s="29"/>
      <c r="D26" s="29"/>
      <c r="E26" s="29"/>
      <c r="F26" s="29"/>
      <c r="G26" s="29"/>
      <c r="H26" s="29"/>
      <c r="I26" s="29"/>
      <c r="J26" s="29"/>
      <c r="K26" s="29"/>
      <c r="L26" s="29"/>
      <c r="M26" s="29"/>
    </row>
    <row r="27" spans="2:13" ht="16.5">
      <c r="B27" s="29"/>
      <c r="C27" s="29"/>
      <c r="D27" s="29"/>
      <c r="E27" s="29"/>
      <c r="F27" s="29"/>
      <c r="G27" s="29"/>
      <c r="H27" s="29"/>
      <c r="I27" s="29"/>
      <c r="J27" s="29"/>
      <c r="K27" s="29"/>
      <c r="L27" s="29"/>
      <c r="M27" s="29"/>
    </row>
    <row r="28" spans="2:13" ht="16.5">
      <c r="B28" s="29"/>
      <c r="C28" s="29"/>
      <c r="D28" s="29"/>
      <c r="E28" s="29"/>
      <c r="F28" s="29"/>
      <c r="G28" s="29"/>
      <c r="H28" s="29"/>
      <c r="I28" s="29"/>
      <c r="J28" s="29"/>
      <c r="K28" s="29"/>
      <c r="L28" s="29"/>
      <c r="M28" s="29"/>
    </row>
    <row r="29" spans="2:13" ht="16.5">
      <c r="B29" s="29"/>
      <c r="C29" s="29"/>
      <c r="D29" s="29"/>
      <c r="E29" s="29"/>
      <c r="F29" s="29"/>
      <c r="G29" s="29"/>
      <c r="H29" s="29"/>
      <c r="I29" s="29"/>
      <c r="J29" s="29"/>
      <c r="K29" s="29"/>
      <c r="L29" s="29"/>
      <c r="M29" s="29"/>
    </row>
    <row r="30" spans="2:13" ht="16.5">
      <c r="B30" s="29"/>
      <c r="C30" s="29"/>
      <c r="D30" s="29"/>
      <c r="E30" s="29"/>
      <c r="F30" s="29"/>
      <c r="G30" s="29"/>
      <c r="H30" s="29"/>
      <c r="I30" s="29"/>
      <c r="J30" s="29"/>
      <c r="K30" s="29"/>
      <c r="L30" s="29"/>
      <c r="M30" s="29"/>
    </row>
    <row r="31" spans="2:13" ht="16.5">
      <c r="B31" s="29"/>
      <c r="C31" s="29"/>
      <c r="D31" s="29"/>
      <c r="E31" s="29"/>
      <c r="F31" s="29"/>
      <c r="G31" s="29"/>
      <c r="H31" s="29"/>
      <c r="I31" s="29"/>
      <c r="J31" s="29"/>
      <c r="K31" s="29"/>
      <c r="L31" s="29"/>
      <c r="M31" s="29"/>
    </row>
    <row r="32" spans="2:13" ht="16.5">
      <c r="B32" s="29"/>
      <c r="C32" s="29"/>
      <c r="D32" s="29"/>
      <c r="E32" s="29"/>
      <c r="F32" s="29"/>
      <c r="G32" s="29"/>
      <c r="H32" s="29"/>
      <c r="I32" s="29"/>
      <c r="J32" s="29"/>
      <c r="K32" s="29"/>
      <c r="L32" s="29"/>
      <c r="M32" s="29"/>
    </row>
    <row r="33" spans="2:13" ht="16.5">
      <c r="B33" s="29"/>
      <c r="C33" s="29"/>
      <c r="D33" s="29"/>
      <c r="E33" s="29"/>
      <c r="F33" s="29"/>
      <c r="G33" s="29"/>
      <c r="H33" s="29"/>
      <c r="I33" s="29"/>
      <c r="J33" s="29"/>
      <c r="K33" s="29"/>
      <c r="L33" s="29"/>
      <c r="M33" s="29"/>
    </row>
    <row r="34" spans="2:13">
      <c r="B34" s="1"/>
      <c r="C34" s="1"/>
      <c r="D34" s="1"/>
      <c r="E34" s="1"/>
      <c r="F34" s="1"/>
      <c r="G34" s="1"/>
      <c r="H34" s="1"/>
      <c r="I34" s="1"/>
      <c r="J34" s="1"/>
      <c r="K34" s="1"/>
      <c r="L34" s="1"/>
      <c r="M34" s="1"/>
    </row>
    <row r="35" spans="2:13">
      <c r="B35" s="1"/>
      <c r="C35" s="1"/>
      <c r="D35" s="1"/>
      <c r="E35" s="1"/>
      <c r="F35" s="1"/>
      <c r="G35" s="1"/>
      <c r="H35" s="1"/>
      <c r="I35" s="1"/>
      <c r="J35" s="1"/>
      <c r="K35" s="1"/>
      <c r="L35" s="1"/>
      <c r="M35" s="1"/>
    </row>
    <row r="36" spans="2:13">
      <c r="B36" s="1"/>
      <c r="C36" s="1"/>
      <c r="D36" s="1"/>
      <c r="E36" s="1"/>
      <c r="F36" s="1"/>
      <c r="G36" s="1"/>
      <c r="H36" s="1"/>
      <c r="I36" s="1"/>
      <c r="J36" s="1"/>
      <c r="K36" s="1"/>
      <c r="L36" s="1"/>
      <c r="M36" s="1"/>
    </row>
    <row r="37" spans="2:13">
      <c r="B37" s="1"/>
      <c r="C37" s="1"/>
      <c r="D37" s="1"/>
      <c r="E37" s="1"/>
      <c r="F37" s="1"/>
      <c r="G37" s="1"/>
      <c r="H37" s="1"/>
      <c r="I37" s="1"/>
      <c r="J37" s="1"/>
      <c r="K37" s="1"/>
      <c r="L37" s="1"/>
      <c r="M37" s="1"/>
    </row>
    <row r="38" spans="2:13">
      <c r="B38" s="1"/>
      <c r="C38" s="1"/>
      <c r="D38" s="1"/>
      <c r="E38" s="1"/>
      <c r="F38" s="1"/>
      <c r="G38" s="1"/>
      <c r="H38" s="1"/>
      <c r="I38" s="1"/>
      <c r="J38" s="1"/>
      <c r="K38" s="1"/>
      <c r="L38" s="1"/>
      <c r="M38" s="1"/>
    </row>
    <row r="39" spans="2:13">
      <c r="B39" s="1"/>
      <c r="C39" s="1"/>
      <c r="D39" s="1"/>
      <c r="E39" s="1"/>
      <c r="F39" s="1"/>
      <c r="G39" s="1"/>
      <c r="H39" s="1"/>
      <c r="I39" s="1"/>
      <c r="J39" s="1"/>
      <c r="K39" s="1"/>
      <c r="L39" s="1"/>
      <c r="M39" s="1"/>
    </row>
    <row r="40" spans="2:13">
      <c r="B40" s="1"/>
      <c r="C40" s="1"/>
      <c r="D40" s="1"/>
      <c r="E40" s="1"/>
      <c r="F40" s="1"/>
      <c r="G40" s="1"/>
      <c r="H40" s="1"/>
      <c r="I40" s="1"/>
      <c r="J40" s="1"/>
      <c r="K40" s="1"/>
      <c r="L40" s="1"/>
      <c r="M40" s="1"/>
    </row>
    <row r="41" spans="2:13">
      <c r="B41" s="1"/>
      <c r="C41" s="1"/>
      <c r="D41" s="1"/>
      <c r="E41" s="1"/>
      <c r="F41" s="1"/>
      <c r="G41" s="1"/>
      <c r="H41" s="1"/>
      <c r="I41" s="1"/>
      <c r="J41" s="1"/>
      <c r="K41" s="1"/>
      <c r="L41" s="1"/>
      <c r="M41" s="1"/>
    </row>
    <row r="42" spans="2:13">
      <c r="B42" s="1"/>
      <c r="C42" s="1"/>
      <c r="D42" s="1"/>
      <c r="E42" s="1"/>
      <c r="F42" s="1"/>
      <c r="G42" s="1"/>
      <c r="H42" s="1"/>
      <c r="I42" s="1"/>
      <c r="J42" s="1"/>
      <c r="K42" s="1"/>
      <c r="L42" s="1"/>
      <c r="M42" s="1"/>
    </row>
    <row r="43" spans="2:13">
      <c r="B43" s="1"/>
      <c r="C43" s="1"/>
      <c r="D43" s="1"/>
      <c r="E43" s="1"/>
      <c r="F43" s="1"/>
      <c r="G43" s="1"/>
      <c r="H43" s="1"/>
      <c r="I43" s="1"/>
      <c r="J43" s="1"/>
      <c r="K43" s="1"/>
      <c r="L43" s="1"/>
      <c r="M43" s="1"/>
    </row>
    <row r="44" spans="2:13">
      <c r="B44" s="1"/>
      <c r="C44" s="1"/>
      <c r="D44" s="1"/>
      <c r="E44" s="1"/>
      <c r="F44" s="1"/>
      <c r="G44" s="1"/>
      <c r="H44" s="1"/>
      <c r="I44" s="1"/>
      <c r="J44" s="1"/>
      <c r="K44" s="1"/>
      <c r="L44" s="1"/>
      <c r="M44" s="1"/>
    </row>
    <row r="45" spans="2:13">
      <c r="B45" s="1"/>
      <c r="C45" s="1"/>
      <c r="D45" s="1"/>
      <c r="E45" s="1"/>
      <c r="F45" s="1"/>
      <c r="G45" s="1"/>
      <c r="H45" s="1"/>
      <c r="I45" s="1"/>
      <c r="J45" s="1"/>
      <c r="K45" s="1"/>
      <c r="L45" s="1"/>
      <c r="M45" s="1"/>
    </row>
    <row r="46" spans="2:13">
      <c r="B46" s="1"/>
      <c r="C46" s="1"/>
      <c r="D46" s="1"/>
      <c r="E46" s="1"/>
      <c r="F46" s="1"/>
      <c r="G46" s="1"/>
      <c r="H46" s="1"/>
      <c r="I46" s="1"/>
      <c r="J46" s="1"/>
      <c r="K46" s="1"/>
      <c r="L46" s="1"/>
      <c r="M46" s="1"/>
    </row>
    <row r="47" spans="2:13">
      <c r="B47" s="1"/>
      <c r="C47" s="1"/>
      <c r="D47" s="1"/>
      <c r="E47" s="1"/>
      <c r="F47" s="1"/>
      <c r="G47" s="1"/>
      <c r="H47" s="1"/>
      <c r="I47" s="1"/>
      <c r="J47" s="1"/>
      <c r="K47" s="1"/>
      <c r="L47" s="1"/>
      <c r="M47" s="1"/>
    </row>
    <row r="48" spans="2:13">
      <c r="B48" s="1"/>
      <c r="C48" s="1"/>
      <c r="D48" s="1"/>
      <c r="E48" s="1"/>
      <c r="F48" s="1"/>
      <c r="G48" s="1"/>
      <c r="H48" s="1"/>
      <c r="I48" s="1"/>
      <c r="J48" s="1"/>
      <c r="K48" s="1"/>
      <c r="L48" s="1"/>
      <c r="M48" s="1"/>
    </row>
    <row r="49" spans="2:13">
      <c r="B49" s="1"/>
      <c r="C49" s="1"/>
      <c r="D49" s="1"/>
      <c r="E49" s="1"/>
      <c r="F49" s="1"/>
      <c r="G49" s="1"/>
      <c r="H49" s="1"/>
      <c r="I49" s="1"/>
      <c r="J49" s="1"/>
      <c r="K49" s="1"/>
      <c r="L49" s="1"/>
      <c r="M49" s="1"/>
    </row>
  </sheetData>
  <mergeCells count="2">
    <mergeCell ref="B3:D3"/>
    <mergeCell ref="B2:D2"/>
  </mergeCells>
  <phoneticPr fontId="1"/>
  <printOptions horizontalCentered="1"/>
  <pageMargins left="0.43307086614173229" right="0.35433070866141736" top="0.98425196850393704" bottom="0.98425196850393704" header="0.51181102362204722" footer="0.51181102362204722"/>
  <pageSetup paperSize="9"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B578F-0BCB-447D-9754-DC0AF4800537}">
  <dimension ref="A1:N63"/>
  <sheetViews>
    <sheetView tabSelected="1" view="pageBreakPreview" topLeftCell="A7" zoomScale="70" zoomScaleNormal="75" zoomScaleSheetLayoutView="70" workbookViewId="0">
      <selection activeCell="B7" sqref="B7"/>
    </sheetView>
  </sheetViews>
  <sheetFormatPr defaultRowHeight="13"/>
  <cols>
    <col min="1" max="1" width="4.90625" customWidth="1"/>
    <col min="2" max="2" width="12" customWidth="1"/>
    <col min="3" max="3" width="18.453125" customWidth="1"/>
    <col min="4" max="4" width="9.453125" customWidth="1"/>
    <col min="5" max="5" width="6.08984375" customWidth="1"/>
    <col min="6" max="6" width="19" customWidth="1"/>
    <col min="7" max="7" width="13.90625" customWidth="1"/>
    <col min="8" max="8" width="14.453125" customWidth="1"/>
    <col min="9" max="9" width="6.08984375" customWidth="1"/>
    <col min="10" max="10" width="2.6328125" customWidth="1"/>
    <col min="11" max="11" width="105.26953125" customWidth="1"/>
  </cols>
  <sheetData>
    <row r="1" spans="1:14" ht="8.25" customHeight="1">
      <c r="A1" s="4"/>
      <c r="B1" s="4"/>
      <c r="C1" s="4"/>
      <c r="D1" s="4"/>
      <c r="E1" s="4"/>
      <c r="F1" s="4"/>
      <c r="G1" s="4"/>
      <c r="H1" s="4"/>
      <c r="I1" s="4"/>
      <c r="J1" s="4"/>
      <c r="K1" s="2"/>
      <c r="L1" s="4"/>
      <c r="M1" s="5"/>
      <c r="N1" s="5"/>
    </row>
    <row r="2" spans="1:14" ht="18.75" customHeight="1">
      <c r="A2" s="4"/>
      <c r="B2" s="288" t="s">
        <v>153</v>
      </c>
      <c r="C2" s="288"/>
      <c r="D2" s="288"/>
      <c r="E2" s="4"/>
      <c r="F2" s="26" t="s">
        <v>32</v>
      </c>
      <c r="G2" s="289" t="s">
        <v>44</v>
      </c>
      <c r="H2" s="290"/>
      <c r="I2" s="291"/>
      <c r="J2" s="4"/>
      <c r="K2" s="27" t="s">
        <v>53</v>
      </c>
      <c r="L2" s="4"/>
      <c r="M2" s="5"/>
      <c r="N2" s="5"/>
    </row>
    <row r="3" spans="1:14" ht="5.25" customHeight="1">
      <c r="A3" s="4"/>
      <c r="B3" s="4"/>
      <c r="C3" s="4"/>
      <c r="D3" s="4"/>
      <c r="E3" s="4"/>
      <c r="F3" s="26"/>
      <c r="G3" s="292"/>
      <c r="H3" s="293"/>
      <c r="I3" s="294"/>
      <c r="J3" s="4"/>
      <c r="K3" s="2"/>
      <c r="L3" s="4"/>
      <c r="M3" s="5"/>
      <c r="N3" s="5"/>
    </row>
    <row r="4" spans="1:14" ht="18" customHeight="1">
      <c r="A4" s="4"/>
      <c r="B4" s="288" t="s">
        <v>204</v>
      </c>
      <c r="C4" s="288"/>
      <c r="D4" s="288"/>
      <c r="E4" s="288"/>
      <c r="F4" s="288"/>
      <c r="G4" s="288"/>
      <c r="H4" s="288"/>
      <c r="I4" s="288"/>
      <c r="J4" s="4"/>
      <c r="K4" s="2"/>
      <c r="L4" s="4"/>
      <c r="M4" s="5"/>
      <c r="N4" s="5"/>
    </row>
    <row r="5" spans="1:14" ht="4.5" customHeight="1">
      <c r="A5" s="4"/>
      <c r="B5" s="4"/>
      <c r="C5" s="4"/>
      <c r="D5" s="4"/>
      <c r="E5" s="4"/>
      <c r="F5" s="4"/>
      <c r="G5" s="4"/>
      <c r="H5" s="4"/>
      <c r="I5" s="4"/>
      <c r="J5" s="4"/>
      <c r="K5" s="2"/>
      <c r="L5" s="4"/>
      <c r="M5" s="5"/>
      <c r="N5" s="5"/>
    </row>
    <row r="6" spans="1:14" ht="22.5" customHeight="1">
      <c r="A6" s="4"/>
      <c r="B6" s="4"/>
      <c r="C6" s="4"/>
      <c r="D6" s="4"/>
      <c r="E6" s="4"/>
      <c r="F6" s="8" t="s">
        <v>96</v>
      </c>
      <c r="G6" s="310"/>
      <c r="H6" s="310"/>
      <c r="I6" s="310"/>
      <c r="J6" s="4"/>
      <c r="K6" s="80"/>
      <c r="L6" s="4"/>
      <c r="M6" s="5"/>
      <c r="N6" s="5"/>
    </row>
    <row r="7" spans="1:14" ht="17.25" customHeight="1">
      <c r="A7" s="4"/>
      <c r="B7" s="4"/>
      <c r="C7" s="4"/>
      <c r="D7" s="4"/>
      <c r="E7" s="4"/>
      <c r="F7" s="4"/>
      <c r="G7" s="10"/>
      <c r="H7" s="10"/>
      <c r="I7" s="10"/>
      <c r="J7" s="4"/>
      <c r="K7" s="82"/>
      <c r="L7" s="4"/>
      <c r="M7" s="5"/>
      <c r="N7" s="5"/>
    </row>
    <row r="8" spans="1:14" ht="22.5" customHeight="1">
      <c r="A8" s="4"/>
      <c r="B8" s="311" t="s">
        <v>61</v>
      </c>
      <c r="C8" s="311"/>
      <c r="D8" s="311"/>
      <c r="E8" s="311"/>
      <c r="F8" s="311"/>
      <c r="G8" s="311"/>
      <c r="H8" s="311"/>
      <c r="I8" s="4"/>
      <c r="J8" s="4"/>
      <c r="K8" s="81"/>
      <c r="L8" s="4"/>
      <c r="M8" s="5"/>
      <c r="N8" s="5"/>
    </row>
    <row r="9" spans="1:14" ht="15.75" customHeight="1">
      <c r="A9" s="4"/>
      <c r="B9" s="4"/>
      <c r="C9" s="4"/>
      <c r="D9" s="4"/>
      <c r="E9" s="4"/>
      <c r="F9" s="4"/>
      <c r="G9" s="4"/>
      <c r="H9" s="4"/>
      <c r="I9" s="4"/>
      <c r="J9" s="4"/>
      <c r="K9" s="81"/>
      <c r="L9" s="4"/>
      <c r="M9" s="5"/>
      <c r="N9" s="5"/>
    </row>
    <row r="10" spans="1:14" ht="24" customHeight="1">
      <c r="A10" s="4"/>
      <c r="B10" s="288" t="s">
        <v>155</v>
      </c>
      <c r="C10" s="288"/>
      <c r="D10" s="288"/>
      <c r="E10" s="4"/>
      <c r="F10" s="4"/>
      <c r="G10" s="4"/>
      <c r="H10" s="4"/>
      <c r="I10" s="4"/>
      <c r="J10" s="4"/>
      <c r="K10" s="81"/>
      <c r="L10" s="4"/>
      <c r="M10" s="5"/>
      <c r="N10" s="5"/>
    </row>
    <row r="11" spans="1:14" ht="10.5" customHeight="1">
      <c r="A11" s="4"/>
      <c r="B11" s="4"/>
      <c r="C11" s="4"/>
      <c r="D11" s="4"/>
      <c r="E11" s="4"/>
      <c r="F11" s="4"/>
      <c r="G11" s="4"/>
      <c r="H11" s="4"/>
      <c r="I11" s="4"/>
      <c r="J11" s="4"/>
      <c r="K11" s="81"/>
      <c r="L11" s="4"/>
      <c r="M11" s="5"/>
      <c r="N11" s="5"/>
    </row>
    <row r="12" spans="1:14" ht="21" customHeight="1">
      <c r="A12" s="4"/>
      <c r="B12" s="4"/>
      <c r="C12" s="4"/>
      <c r="D12" s="4" t="s">
        <v>16</v>
      </c>
      <c r="E12" s="288" t="s">
        <v>17</v>
      </c>
      <c r="F12" s="288"/>
      <c r="G12" s="288"/>
      <c r="H12" s="288"/>
      <c r="I12" s="288"/>
      <c r="J12" s="4"/>
      <c r="L12" s="4"/>
      <c r="M12" s="5"/>
      <c r="N12" s="5"/>
    </row>
    <row r="13" spans="1:14" ht="21" customHeight="1">
      <c r="A13" s="4"/>
      <c r="B13" s="4"/>
      <c r="C13" s="4"/>
      <c r="D13" s="4"/>
      <c r="E13" s="8" t="s">
        <v>24</v>
      </c>
      <c r="F13" s="84"/>
      <c r="G13" s="4"/>
      <c r="H13" s="4"/>
      <c r="I13" s="4"/>
      <c r="J13" s="4"/>
      <c r="K13" s="2"/>
      <c r="L13" s="4"/>
      <c r="M13" s="5"/>
      <c r="N13" s="5"/>
    </row>
    <row r="14" spans="1:14" ht="26.25" customHeight="1">
      <c r="A14" s="4"/>
      <c r="B14" s="4"/>
      <c r="C14" s="4"/>
      <c r="D14" s="4"/>
      <c r="E14" s="307"/>
      <c r="F14" s="307"/>
      <c r="G14" s="307"/>
      <c r="H14" s="307"/>
      <c r="I14" s="307"/>
      <c r="J14" s="4"/>
      <c r="K14" s="2"/>
      <c r="L14" s="4"/>
      <c r="M14" s="5"/>
      <c r="N14" s="5"/>
    </row>
    <row r="15" spans="1:14" ht="5.25" customHeight="1">
      <c r="A15" s="4"/>
      <c r="B15" s="4"/>
      <c r="C15" s="4"/>
      <c r="D15" s="4"/>
      <c r="E15" s="9"/>
      <c r="F15" s="9"/>
      <c r="G15" s="9"/>
      <c r="H15" s="9"/>
      <c r="I15" s="9"/>
      <c r="J15" s="4"/>
      <c r="K15" s="2"/>
      <c r="L15" s="4"/>
      <c r="M15" s="5"/>
      <c r="N15" s="5"/>
    </row>
    <row r="16" spans="1:14" ht="24.75" customHeight="1">
      <c r="A16" s="4"/>
      <c r="B16" s="4"/>
      <c r="C16" s="4"/>
      <c r="D16" s="4" t="s">
        <v>0</v>
      </c>
      <c r="E16" s="288" t="s">
        <v>18</v>
      </c>
      <c r="F16" s="288"/>
      <c r="G16" s="288"/>
      <c r="H16" s="288"/>
      <c r="I16" s="288"/>
      <c r="J16" s="4"/>
      <c r="K16" s="2"/>
      <c r="L16" s="4"/>
      <c r="M16" s="5"/>
      <c r="N16" s="5"/>
    </row>
    <row r="17" spans="1:14" ht="24" customHeight="1">
      <c r="A17" s="4"/>
      <c r="B17" s="4"/>
      <c r="C17" s="4"/>
      <c r="D17" s="4"/>
      <c r="E17" s="309"/>
      <c r="F17" s="309"/>
      <c r="G17" s="309"/>
      <c r="H17" s="309"/>
      <c r="I17" s="309"/>
      <c r="J17" s="4"/>
      <c r="K17" s="83"/>
      <c r="L17" s="4"/>
      <c r="M17" s="5"/>
      <c r="N17" s="5"/>
    </row>
    <row r="18" spans="1:14" ht="5.25" customHeight="1">
      <c r="A18" s="4"/>
      <c r="B18" s="4"/>
      <c r="C18" s="4"/>
      <c r="D18" s="4"/>
      <c r="E18" s="10"/>
      <c r="F18" s="10"/>
      <c r="G18" s="10"/>
      <c r="H18" s="10"/>
      <c r="I18" s="10"/>
      <c r="J18" s="4"/>
      <c r="K18" s="2"/>
      <c r="L18" s="4"/>
      <c r="M18" s="5"/>
      <c r="N18" s="5"/>
    </row>
    <row r="19" spans="1:14" ht="22.5" customHeight="1">
      <c r="A19" s="4"/>
      <c r="B19" s="4"/>
      <c r="C19" s="4"/>
      <c r="D19" s="288" t="s">
        <v>19</v>
      </c>
      <c r="E19" s="288"/>
      <c r="F19" s="278"/>
      <c r="G19" s="278"/>
      <c r="H19" s="278"/>
      <c r="I19" s="278"/>
      <c r="J19" s="4"/>
      <c r="K19" s="2"/>
      <c r="L19" s="4"/>
      <c r="M19" s="5"/>
      <c r="N19" s="5"/>
    </row>
    <row r="20" spans="1:14" ht="6.75" customHeight="1">
      <c r="A20" s="4"/>
      <c r="B20" s="4"/>
      <c r="C20" s="4"/>
      <c r="D20" s="4"/>
      <c r="E20" s="4"/>
      <c r="F20" s="10"/>
      <c r="G20" s="10"/>
      <c r="H20" s="10"/>
      <c r="I20" s="10"/>
      <c r="J20" s="4"/>
      <c r="K20" s="2"/>
      <c r="L20" s="4"/>
      <c r="M20" s="5"/>
      <c r="N20" s="5"/>
    </row>
    <row r="21" spans="1:14" ht="21" customHeight="1">
      <c r="A21" s="4"/>
      <c r="B21" s="4"/>
      <c r="C21" s="4"/>
      <c r="D21" s="277" t="s">
        <v>20</v>
      </c>
      <c r="E21" s="277"/>
      <c r="F21" s="278"/>
      <c r="G21" s="278"/>
      <c r="H21" s="278"/>
      <c r="I21" s="278"/>
      <c r="J21" s="4"/>
      <c r="K21" s="2"/>
      <c r="L21" s="4"/>
      <c r="M21" s="5"/>
      <c r="N21" s="5"/>
    </row>
    <row r="22" spans="1:14" ht="10.5" customHeight="1">
      <c r="A22" s="4"/>
      <c r="B22" s="4"/>
      <c r="C22" s="4"/>
      <c r="D22" s="4"/>
      <c r="E22" s="4"/>
      <c r="F22" s="10"/>
      <c r="G22" s="10"/>
      <c r="H22" s="10"/>
      <c r="I22" s="6"/>
      <c r="J22" s="4"/>
      <c r="K22" s="2"/>
      <c r="L22" s="4"/>
      <c r="M22" s="5"/>
      <c r="N22" s="5"/>
    </row>
    <row r="23" spans="1:14" ht="27.75" customHeight="1">
      <c r="A23" s="4"/>
      <c r="B23" s="305" t="s">
        <v>7</v>
      </c>
      <c r="C23" s="306"/>
      <c r="D23" s="314" t="s">
        <v>40</v>
      </c>
      <c r="E23" s="315"/>
      <c r="F23" s="315"/>
      <c r="G23" s="315"/>
      <c r="H23" s="315"/>
      <c r="I23" s="316"/>
      <c r="J23" s="4"/>
      <c r="K23" s="358" t="s">
        <v>156</v>
      </c>
      <c r="L23" s="4"/>
      <c r="M23" s="5"/>
      <c r="N23" s="5"/>
    </row>
    <row r="24" spans="1:14" ht="26.25" customHeight="1">
      <c r="A24" s="4"/>
      <c r="B24" s="305" t="s">
        <v>8</v>
      </c>
      <c r="C24" s="306"/>
      <c r="D24" s="314" t="s">
        <v>40</v>
      </c>
      <c r="E24" s="315"/>
      <c r="F24" s="315"/>
      <c r="G24" s="315"/>
      <c r="H24" s="315"/>
      <c r="I24" s="316"/>
      <c r="J24" s="4"/>
      <c r="K24" s="358"/>
      <c r="L24" s="4"/>
      <c r="M24" s="5"/>
      <c r="N24" s="5"/>
    </row>
    <row r="25" spans="1:14" ht="24" customHeight="1">
      <c r="A25" s="4"/>
      <c r="B25" s="303" t="s">
        <v>9</v>
      </c>
      <c r="C25" s="304"/>
      <c r="D25" s="85"/>
      <c r="E25" s="334" t="s">
        <v>82</v>
      </c>
      <c r="F25" s="335"/>
      <c r="G25" s="335"/>
      <c r="H25" s="39"/>
      <c r="I25" s="30"/>
      <c r="J25" s="4"/>
      <c r="K25" s="358"/>
      <c r="L25" s="4"/>
      <c r="M25" s="5"/>
      <c r="N25" s="5"/>
    </row>
    <row r="26" spans="1:14" ht="24" customHeight="1">
      <c r="A26" s="4"/>
      <c r="B26" s="319" t="s">
        <v>10</v>
      </c>
      <c r="C26" s="320"/>
      <c r="D26" s="86"/>
      <c r="E26" s="317" t="s">
        <v>83</v>
      </c>
      <c r="F26" s="318"/>
      <c r="G26" s="318"/>
      <c r="H26" s="40"/>
      <c r="I26" s="31"/>
      <c r="J26" s="4"/>
      <c r="K26" s="27"/>
      <c r="L26" s="4"/>
      <c r="M26" s="5"/>
      <c r="N26" s="5"/>
    </row>
    <row r="27" spans="1:14" ht="24" customHeight="1">
      <c r="A27" s="4"/>
      <c r="B27" s="51"/>
      <c r="C27" s="48"/>
      <c r="D27" s="86"/>
      <c r="E27" s="317" t="s">
        <v>84</v>
      </c>
      <c r="F27" s="318"/>
      <c r="G27" s="318"/>
      <c r="H27" s="40"/>
      <c r="I27" s="31"/>
      <c r="J27" s="4"/>
      <c r="K27" s="27"/>
      <c r="L27" s="4"/>
      <c r="M27" s="5"/>
      <c r="N27" s="5"/>
    </row>
    <row r="28" spans="1:14" ht="24" customHeight="1">
      <c r="A28" s="4"/>
      <c r="B28" s="51"/>
      <c r="C28" s="48"/>
      <c r="D28" s="86"/>
      <c r="E28" s="317" t="s">
        <v>85</v>
      </c>
      <c r="F28" s="318"/>
      <c r="G28" s="318"/>
      <c r="H28" s="40"/>
      <c r="I28" s="31"/>
      <c r="J28" s="4"/>
      <c r="K28" s="27"/>
      <c r="L28" s="4"/>
      <c r="M28" s="5"/>
      <c r="N28" s="5"/>
    </row>
    <row r="29" spans="1:14" ht="24" customHeight="1">
      <c r="A29" s="4"/>
      <c r="B29" s="51"/>
      <c r="C29" s="48"/>
      <c r="D29" s="87" t="s">
        <v>21</v>
      </c>
      <c r="E29" s="317" t="s">
        <v>86</v>
      </c>
      <c r="F29" s="318"/>
      <c r="G29" s="318"/>
      <c r="H29" s="40"/>
      <c r="I29" s="31"/>
      <c r="J29" s="4"/>
      <c r="K29" s="2"/>
      <c r="L29" s="4"/>
      <c r="M29" s="5"/>
      <c r="N29" s="5"/>
    </row>
    <row r="30" spans="1:14" ht="22.5" customHeight="1">
      <c r="A30" s="4"/>
      <c r="B30" s="49"/>
      <c r="C30" s="50"/>
      <c r="D30" s="87" t="s">
        <v>21</v>
      </c>
      <c r="E30" s="312" t="s">
        <v>87</v>
      </c>
      <c r="F30" s="313"/>
      <c r="G30" s="313"/>
      <c r="H30" s="38"/>
      <c r="I30" s="32"/>
      <c r="J30" s="4"/>
      <c r="K30" s="2"/>
      <c r="L30" s="4"/>
      <c r="M30" s="5"/>
      <c r="N30" s="5"/>
    </row>
    <row r="31" spans="1:14" ht="23.25" customHeight="1">
      <c r="A31" s="4"/>
      <c r="B31" s="326" t="s">
        <v>28</v>
      </c>
      <c r="C31" s="327"/>
      <c r="D31" s="330" t="s">
        <v>11</v>
      </c>
      <c r="E31" s="331"/>
      <c r="F31" s="331"/>
      <c r="G31" s="88"/>
      <c r="H31" s="41" t="s">
        <v>5</v>
      </c>
      <c r="I31" s="30" t="s">
        <v>56</v>
      </c>
      <c r="J31" s="4"/>
      <c r="K31" s="358" t="s">
        <v>45</v>
      </c>
      <c r="L31" s="4"/>
      <c r="M31" s="5"/>
      <c r="N31" s="5"/>
    </row>
    <row r="32" spans="1:14" ht="24" customHeight="1">
      <c r="A32" s="4"/>
      <c r="B32" s="319"/>
      <c r="C32" s="320"/>
      <c r="D32" s="332" t="s">
        <v>42</v>
      </c>
      <c r="E32" s="333"/>
      <c r="F32" s="333"/>
      <c r="G32" s="89"/>
      <c r="H32" s="42" t="s">
        <v>5</v>
      </c>
      <c r="I32" s="32" t="s">
        <v>57</v>
      </c>
      <c r="J32" s="4"/>
      <c r="K32" s="358"/>
      <c r="L32" s="4"/>
      <c r="M32" s="5"/>
      <c r="N32" s="5"/>
    </row>
    <row r="33" spans="1:14" ht="24.75" customHeight="1">
      <c r="A33" s="4"/>
      <c r="B33" s="319"/>
      <c r="C33" s="320"/>
      <c r="D33" s="332" t="s">
        <v>41</v>
      </c>
      <c r="E33" s="333"/>
      <c r="F33" s="333"/>
      <c r="G33" s="89"/>
      <c r="H33" s="42" t="s">
        <v>5</v>
      </c>
      <c r="I33" s="32" t="s">
        <v>57</v>
      </c>
      <c r="J33" s="4"/>
      <c r="K33" s="358"/>
      <c r="L33" s="4"/>
      <c r="M33" s="5"/>
      <c r="N33" s="5"/>
    </row>
    <row r="34" spans="1:14" ht="26.25" customHeight="1">
      <c r="A34" s="4"/>
      <c r="B34" s="328"/>
      <c r="C34" s="329"/>
      <c r="D34" s="324" t="s">
        <v>21</v>
      </c>
      <c r="E34" s="325"/>
      <c r="F34" s="11" t="s">
        <v>6</v>
      </c>
      <c r="G34" s="44">
        <f>SUM(G31:G33)</f>
        <v>0</v>
      </c>
      <c r="H34" s="43" t="s">
        <v>5</v>
      </c>
      <c r="I34" s="33" t="s">
        <v>58</v>
      </c>
      <c r="J34" s="4"/>
      <c r="K34" s="358"/>
      <c r="L34" s="4"/>
      <c r="M34" s="5"/>
      <c r="N34" s="5"/>
    </row>
    <row r="35" spans="1:14" ht="20.149999999999999" customHeight="1">
      <c r="A35" s="4"/>
      <c r="B35" s="295" t="s">
        <v>62</v>
      </c>
      <c r="C35" s="296"/>
      <c r="D35" s="297" t="s">
        <v>68</v>
      </c>
      <c r="E35" s="298"/>
      <c r="F35" s="298"/>
      <c r="G35" s="298"/>
      <c r="H35" s="298"/>
      <c r="I35" s="299"/>
      <c r="J35" s="4"/>
      <c r="K35" s="2"/>
      <c r="L35" s="4"/>
      <c r="M35" s="5"/>
      <c r="N35" s="5"/>
    </row>
    <row r="36" spans="1:14" ht="39.75" customHeight="1">
      <c r="A36" s="4"/>
      <c r="B36" s="295" t="s">
        <v>67</v>
      </c>
      <c r="C36" s="296"/>
      <c r="D36" s="300"/>
      <c r="E36" s="301"/>
      <c r="F36" s="301"/>
      <c r="G36" s="301"/>
      <c r="H36" s="301"/>
      <c r="I36" s="302"/>
      <c r="J36" s="4"/>
      <c r="K36" s="2"/>
      <c r="L36" s="4"/>
      <c r="M36" s="5"/>
      <c r="N36" s="5"/>
    </row>
    <row r="37" spans="1:14" ht="23.25" customHeight="1">
      <c r="A37" s="4"/>
      <c r="B37" s="344" t="s">
        <v>12</v>
      </c>
      <c r="C37" s="12" t="s">
        <v>46</v>
      </c>
      <c r="D37" s="341"/>
      <c r="E37" s="342"/>
      <c r="F37" s="342"/>
      <c r="G37" s="342"/>
      <c r="H37" s="342"/>
      <c r="I37" s="343"/>
      <c r="J37" s="4"/>
      <c r="K37" s="2"/>
      <c r="L37" s="4"/>
      <c r="M37" s="5"/>
      <c r="N37" s="5"/>
    </row>
    <row r="38" spans="1:14" ht="24" customHeight="1">
      <c r="A38" s="4"/>
      <c r="B38" s="345"/>
      <c r="C38" s="344" t="s">
        <v>47</v>
      </c>
      <c r="D38" s="347" t="s">
        <v>15</v>
      </c>
      <c r="E38" s="348"/>
      <c r="F38" s="338"/>
      <c r="G38" s="339"/>
      <c r="H38" s="339"/>
      <c r="I38" s="340"/>
      <c r="J38" s="4"/>
      <c r="K38" s="2"/>
      <c r="L38" s="4"/>
      <c r="M38" s="5"/>
      <c r="N38" s="5"/>
    </row>
    <row r="39" spans="1:14" ht="24.75" customHeight="1">
      <c r="A39" s="4"/>
      <c r="B39" s="345"/>
      <c r="C39" s="345"/>
      <c r="D39" s="336" t="s">
        <v>43</v>
      </c>
      <c r="E39" s="337"/>
      <c r="F39" s="321"/>
      <c r="G39" s="322"/>
      <c r="H39" s="322"/>
      <c r="I39" s="323"/>
      <c r="J39" s="4"/>
      <c r="K39" s="2"/>
      <c r="L39" s="4"/>
      <c r="M39" s="5"/>
      <c r="N39" s="5"/>
    </row>
    <row r="40" spans="1:14" ht="23.25" customHeight="1">
      <c r="A40" s="4"/>
      <c r="B40" s="346"/>
      <c r="C40" s="346"/>
      <c r="D40" s="355" t="s">
        <v>14</v>
      </c>
      <c r="E40" s="356"/>
      <c r="F40" s="352"/>
      <c r="G40" s="353"/>
      <c r="H40" s="353"/>
      <c r="I40" s="354"/>
      <c r="J40" s="4"/>
      <c r="K40" s="2"/>
      <c r="L40" s="4"/>
      <c r="M40" s="5"/>
      <c r="N40" s="5"/>
    </row>
    <row r="41" spans="1:14" ht="162" customHeight="1">
      <c r="A41" s="4"/>
      <c r="B41" s="305" t="s">
        <v>13</v>
      </c>
      <c r="C41" s="306"/>
      <c r="D41" s="349"/>
      <c r="E41" s="350"/>
      <c r="F41" s="350"/>
      <c r="G41" s="350"/>
      <c r="H41" s="350"/>
      <c r="I41" s="351"/>
      <c r="J41" s="4"/>
      <c r="K41" s="27" t="s">
        <v>54</v>
      </c>
      <c r="L41" s="4"/>
      <c r="M41" s="5"/>
      <c r="N41" s="5"/>
    </row>
    <row r="42" spans="1:14" ht="5.25" customHeight="1">
      <c r="A42" s="4"/>
      <c r="B42" s="4"/>
      <c r="C42" s="4"/>
      <c r="D42" s="4"/>
      <c r="E42" s="4"/>
      <c r="F42" s="4"/>
      <c r="G42" s="4"/>
      <c r="H42" s="4"/>
      <c r="I42" s="4"/>
      <c r="J42" s="4"/>
      <c r="K42" s="4"/>
      <c r="L42" s="4"/>
      <c r="M42" s="5"/>
      <c r="N42" s="5"/>
    </row>
    <row r="43" spans="1:14" ht="19.5" customHeight="1">
      <c r="A43" s="4"/>
      <c r="B43" s="357" t="s">
        <v>55</v>
      </c>
      <c r="C43" s="357"/>
      <c r="D43" s="357"/>
      <c r="E43" s="357"/>
      <c r="F43" s="357"/>
      <c r="G43" s="357"/>
      <c r="H43" s="37"/>
      <c r="I43" s="25" t="s">
        <v>37</v>
      </c>
      <c r="J43" s="4"/>
      <c r="K43" s="4"/>
      <c r="L43" s="4"/>
      <c r="M43" s="5"/>
      <c r="N43" s="5"/>
    </row>
    <row r="44" spans="1:14" ht="30" customHeight="1">
      <c r="A44" s="308" t="s">
        <v>39</v>
      </c>
      <c r="B44" s="308"/>
      <c r="C44" s="308"/>
      <c r="D44" s="308"/>
      <c r="E44" s="308"/>
      <c r="F44" s="2"/>
      <c r="G44" s="2"/>
      <c r="H44" s="2"/>
      <c r="I44" s="2"/>
      <c r="J44" s="4"/>
      <c r="K44" s="359" t="s">
        <v>157</v>
      </c>
      <c r="L44" s="4"/>
      <c r="M44" s="5"/>
      <c r="N44" s="5"/>
    </row>
    <row r="45" spans="1:14" ht="34.5" customHeight="1">
      <c r="A45" s="3"/>
      <c r="B45" s="285" t="s">
        <v>26</v>
      </c>
      <c r="C45" s="286"/>
      <c r="D45" s="287"/>
      <c r="E45" s="285" t="s">
        <v>27</v>
      </c>
      <c r="F45" s="286"/>
      <c r="G45" s="287"/>
      <c r="H45" s="285" t="s">
        <v>59</v>
      </c>
      <c r="I45" s="287"/>
      <c r="J45" s="4"/>
      <c r="K45" s="359"/>
      <c r="L45" s="4"/>
      <c r="M45" s="5"/>
      <c r="N45" s="5"/>
    </row>
    <row r="46" spans="1:14" ht="70" customHeight="1">
      <c r="A46" s="12">
        <v>1</v>
      </c>
      <c r="B46" s="279"/>
      <c r="C46" s="280"/>
      <c r="D46" s="281"/>
      <c r="E46" s="282"/>
      <c r="F46" s="283"/>
      <c r="G46" s="284"/>
      <c r="H46" s="282"/>
      <c r="I46" s="284"/>
      <c r="J46" s="4"/>
      <c r="K46" s="359"/>
      <c r="L46" s="4"/>
      <c r="M46" s="5"/>
      <c r="N46" s="5"/>
    </row>
    <row r="47" spans="1:14" ht="70" customHeight="1">
      <c r="A47" s="12">
        <v>2</v>
      </c>
      <c r="B47" s="279"/>
      <c r="C47" s="280"/>
      <c r="D47" s="281"/>
      <c r="E47" s="282"/>
      <c r="F47" s="283"/>
      <c r="G47" s="284"/>
      <c r="H47" s="282"/>
      <c r="I47" s="284"/>
      <c r="J47" s="4"/>
      <c r="K47" s="81" t="s">
        <v>165</v>
      </c>
      <c r="L47" s="4"/>
      <c r="M47" s="5"/>
      <c r="N47" s="5"/>
    </row>
    <row r="48" spans="1:14" ht="70" customHeight="1">
      <c r="A48" s="12">
        <v>3</v>
      </c>
      <c r="B48" s="279"/>
      <c r="C48" s="280"/>
      <c r="D48" s="281"/>
      <c r="E48" s="282"/>
      <c r="F48" s="283"/>
      <c r="G48" s="284"/>
      <c r="H48" s="282"/>
      <c r="I48" s="284"/>
      <c r="J48" s="4"/>
      <c r="K48" s="4"/>
      <c r="L48" s="4"/>
      <c r="M48" s="5"/>
      <c r="N48" s="5"/>
    </row>
    <row r="49" spans="1:14" ht="70" customHeight="1">
      <c r="A49" s="12">
        <v>4</v>
      </c>
      <c r="B49" s="279"/>
      <c r="C49" s="280"/>
      <c r="D49" s="281"/>
      <c r="E49" s="282"/>
      <c r="F49" s="283"/>
      <c r="G49" s="284"/>
      <c r="H49" s="282"/>
      <c r="I49" s="284"/>
      <c r="J49" s="4"/>
      <c r="K49" s="4"/>
      <c r="L49" s="4"/>
      <c r="M49" s="5"/>
      <c r="N49" s="5"/>
    </row>
    <row r="50" spans="1:14" ht="70" customHeight="1">
      <c r="A50" s="12">
        <v>5</v>
      </c>
      <c r="B50" s="279"/>
      <c r="C50" s="280"/>
      <c r="D50" s="281"/>
      <c r="E50" s="282"/>
      <c r="F50" s="283"/>
      <c r="G50" s="284"/>
      <c r="H50" s="282"/>
      <c r="I50" s="284"/>
      <c r="J50" s="4"/>
      <c r="K50" s="4"/>
      <c r="L50" s="4"/>
      <c r="M50" s="5"/>
      <c r="N50" s="5"/>
    </row>
    <row r="51" spans="1:14" ht="70" customHeight="1">
      <c r="A51" s="12">
        <v>6</v>
      </c>
      <c r="B51" s="279"/>
      <c r="C51" s="280"/>
      <c r="D51" s="281"/>
      <c r="E51" s="282"/>
      <c r="F51" s="283"/>
      <c r="G51" s="284"/>
      <c r="H51" s="282"/>
      <c r="I51" s="284"/>
      <c r="J51" s="4"/>
      <c r="K51" s="4"/>
      <c r="L51" s="4"/>
      <c r="M51" s="5"/>
      <c r="N51" s="5"/>
    </row>
    <row r="52" spans="1:14" ht="70" customHeight="1">
      <c r="A52" s="12">
        <v>7</v>
      </c>
      <c r="B52" s="279"/>
      <c r="C52" s="280"/>
      <c r="D52" s="281"/>
      <c r="E52" s="282"/>
      <c r="F52" s="283"/>
      <c r="G52" s="284"/>
      <c r="H52" s="282"/>
      <c r="I52" s="284"/>
      <c r="J52" s="4"/>
      <c r="K52" s="4"/>
      <c r="L52" s="4"/>
      <c r="M52" s="5"/>
      <c r="N52" s="5"/>
    </row>
    <row r="53" spans="1:14" ht="70" customHeight="1">
      <c r="A53" s="12">
        <v>8</v>
      </c>
      <c r="B53" s="279"/>
      <c r="C53" s="280"/>
      <c r="D53" s="281"/>
      <c r="E53" s="282"/>
      <c r="F53" s="283"/>
      <c r="G53" s="284"/>
      <c r="H53" s="282"/>
      <c r="I53" s="284"/>
      <c r="J53" s="4"/>
      <c r="K53" s="4"/>
      <c r="L53" s="4"/>
      <c r="M53" s="5"/>
      <c r="N53" s="5"/>
    </row>
    <row r="54" spans="1:14" ht="70" customHeight="1">
      <c r="A54" s="12">
        <v>9</v>
      </c>
      <c r="B54" s="279"/>
      <c r="C54" s="280"/>
      <c r="D54" s="281"/>
      <c r="E54" s="282"/>
      <c r="F54" s="283"/>
      <c r="G54" s="284"/>
      <c r="H54" s="282"/>
      <c r="I54" s="284"/>
      <c r="J54" s="4"/>
      <c r="K54" s="4"/>
      <c r="L54" s="4"/>
      <c r="M54" s="5"/>
      <c r="N54" s="5"/>
    </row>
    <row r="55" spans="1:14" ht="70" customHeight="1">
      <c r="A55" s="12">
        <v>10</v>
      </c>
      <c r="B55" s="279"/>
      <c r="C55" s="280"/>
      <c r="D55" s="281"/>
      <c r="E55" s="282"/>
      <c r="F55" s="283"/>
      <c r="G55" s="284"/>
      <c r="H55" s="282"/>
      <c r="I55" s="284"/>
      <c r="J55" s="4"/>
      <c r="K55" s="4"/>
      <c r="L55" s="4"/>
      <c r="M55" s="5"/>
      <c r="N55" s="5"/>
    </row>
    <row r="56" spans="1:14" ht="70" customHeight="1">
      <c r="A56" s="12">
        <v>11</v>
      </c>
      <c r="B56" s="279"/>
      <c r="C56" s="280"/>
      <c r="D56" s="281"/>
      <c r="E56" s="282"/>
      <c r="F56" s="283"/>
      <c r="G56" s="284"/>
      <c r="H56" s="282"/>
      <c r="I56" s="284"/>
      <c r="J56" s="4"/>
      <c r="K56" s="4"/>
      <c r="L56" s="4"/>
      <c r="M56" s="5"/>
      <c r="N56" s="5"/>
    </row>
    <row r="57" spans="1:14" ht="70" customHeight="1">
      <c r="A57" s="12">
        <v>12</v>
      </c>
      <c r="B57" s="279"/>
      <c r="C57" s="280"/>
      <c r="D57" s="281"/>
      <c r="E57" s="282"/>
      <c r="F57" s="283"/>
      <c r="G57" s="284"/>
      <c r="H57" s="282"/>
      <c r="I57" s="284"/>
      <c r="J57" s="4"/>
      <c r="K57" s="4"/>
      <c r="L57" s="4"/>
      <c r="M57" s="5"/>
      <c r="N57" s="5"/>
    </row>
    <row r="58" spans="1:14" ht="24.75" customHeight="1">
      <c r="A58" s="7" t="s">
        <v>25</v>
      </c>
      <c r="B58" s="360" t="s">
        <v>154</v>
      </c>
      <c r="C58" s="360"/>
      <c r="D58" s="360"/>
      <c r="E58" s="360"/>
      <c r="F58" s="360"/>
      <c r="G58" s="360"/>
      <c r="H58" s="360"/>
      <c r="I58" s="360"/>
      <c r="J58" s="4"/>
      <c r="K58" s="4"/>
      <c r="L58" s="4"/>
      <c r="M58" s="5"/>
      <c r="N58" s="5"/>
    </row>
    <row r="59" spans="1:14" ht="14">
      <c r="A59" s="13" t="s">
        <v>0</v>
      </c>
      <c r="B59" s="298"/>
      <c r="C59" s="298"/>
      <c r="D59" s="298"/>
      <c r="E59" s="298"/>
      <c r="F59" s="298"/>
      <c r="G59" s="298"/>
      <c r="H59" s="298"/>
      <c r="I59" s="298"/>
      <c r="J59" s="4"/>
      <c r="K59" s="4"/>
      <c r="L59" s="4"/>
      <c r="M59" s="5"/>
      <c r="N59" s="5"/>
    </row>
    <row r="60" spans="1:14" ht="14">
      <c r="A60" s="4"/>
      <c r="B60" s="4"/>
      <c r="C60" s="4"/>
      <c r="D60" s="4"/>
      <c r="E60" s="4"/>
      <c r="F60" s="4"/>
      <c r="G60" s="4"/>
      <c r="H60" s="4"/>
      <c r="I60" s="4"/>
      <c r="J60" s="4"/>
      <c r="K60" s="4"/>
      <c r="L60" s="4"/>
      <c r="M60" s="5"/>
      <c r="N60" s="5"/>
    </row>
    <row r="61" spans="1:14" ht="14">
      <c r="A61" s="4"/>
      <c r="B61" s="4"/>
      <c r="C61" s="4"/>
      <c r="D61" s="4"/>
      <c r="E61" s="4"/>
      <c r="F61" s="4"/>
      <c r="G61" s="4"/>
      <c r="H61" s="4"/>
      <c r="I61" s="4"/>
      <c r="J61" s="4"/>
      <c r="K61" s="4"/>
      <c r="L61" s="4"/>
      <c r="M61" s="5"/>
      <c r="N61" s="5"/>
    </row>
    <row r="62" spans="1:14" ht="14">
      <c r="A62" s="4"/>
      <c r="B62" s="4"/>
      <c r="C62" s="4"/>
      <c r="D62" s="4"/>
      <c r="E62" s="4"/>
      <c r="F62" s="4"/>
      <c r="G62" s="4"/>
      <c r="H62" s="4"/>
      <c r="I62" s="4"/>
      <c r="J62" s="4"/>
      <c r="K62" s="4"/>
      <c r="L62" s="4"/>
      <c r="M62" s="5"/>
      <c r="N62" s="5"/>
    </row>
    <row r="63" spans="1:14" ht="14">
      <c r="A63" s="4"/>
      <c r="B63" s="4"/>
      <c r="C63" s="4"/>
      <c r="D63" s="4"/>
      <c r="E63" s="4"/>
      <c r="F63" s="4"/>
      <c r="G63" s="4"/>
      <c r="H63" s="4"/>
      <c r="I63" s="4"/>
      <c r="J63" s="4"/>
      <c r="K63" s="4"/>
      <c r="L63" s="4"/>
      <c r="M63" s="5"/>
      <c r="N63" s="5"/>
    </row>
  </sheetData>
  <sheetProtection password="E4BE" sheet="1" formatCells="0"/>
  <mergeCells count="92">
    <mergeCell ref="K23:K25"/>
    <mergeCell ref="K31:K34"/>
    <mergeCell ref="K44:K46"/>
    <mergeCell ref="B59:E59"/>
    <mergeCell ref="F59:I59"/>
    <mergeCell ref="B58:I58"/>
    <mergeCell ref="B56:D56"/>
    <mergeCell ref="E56:G56"/>
    <mergeCell ref="H56:I56"/>
    <mergeCell ref="B57:D57"/>
    <mergeCell ref="E57:G57"/>
    <mergeCell ref="H57:I57"/>
    <mergeCell ref="B54:D54"/>
    <mergeCell ref="E54:G54"/>
    <mergeCell ref="H54:I54"/>
    <mergeCell ref="B55:D55"/>
    <mergeCell ref="E55:G55"/>
    <mergeCell ref="H55:I55"/>
    <mergeCell ref="H47:I47"/>
    <mergeCell ref="B47:D47"/>
    <mergeCell ref="B52:D52"/>
    <mergeCell ref="E52:G52"/>
    <mergeCell ref="H52:I52"/>
    <mergeCell ref="B53:D53"/>
    <mergeCell ref="E53:G53"/>
    <mergeCell ref="H53:I53"/>
    <mergeCell ref="B50:D50"/>
    <mergeCell ref="E50:G50"/>
    <mergeCell ref="H50:I50"/>
    <mergeCell ref="B51:D51"/>
    <mergeCell ref="E51:G51"/>
    <mergeCell ref="H51:I51"/>
    <mergeCell ref="B49:D49"/>
    <mergeCell ref="E49:G49"/>
    <mergeCell ref="H49:I49"/>
    <mergeCell ref="B37:B40"/>
    <mergeCell ref="C38:C40"/>
    <mergeCell ref="D38:E38"/>
    <mergeCell ref="B45:D45"/>
    <mergeCell ref="B41:C41"/>
    <mergeCell ref="D41:I41"/>
    <mergeCell ref="F40:I40"/>
    <mergeCell ref="D40:E40"/>
    <mergeCell ref="H45:I45"/>
    <mergeCell ref="B43:G43"/>
    <mergeCell ref="D33:F33"/>
    <mergeCell ref="E25:G25"/>
    <mergeCell ref="E29:G29"/>
    <mergeCell ref="D39:E39"/>
    <mergeCell ref="F38:I38"/>
    <mergeCell ref="E28:G28"/>
    <mergeCell ref="D37:I37"/>
    <mergeCell ref="D23:I23"/>
    <mergeCell ref="E26:G26"/>
    <mergeCell ref="E27:G27"/>
    <mergeCell ref="D24:I24"/>
    <mergeCell ref="B26:C26"/>
    <mergeCell ref="F39:I39"/>
    <mergeCell ref="D34:E34"/>
    <mergeCell ref="B31:C34"/>
    <mergeCell ref="D31:F31"/>
    <mergeCell ref="D32:F32"/>
    <mergeCell ref="A44:E44"/>
    <mergeCell ref="E17:I17"/>
    <mergeCell ref="B4:I4"/>
    <mergeCell ref="B10:D10"/>
    <mergeCell ref="G6:I6"/>
    <mergeCell ref="H46:I46"/>
    <mergeCell ref="D19:E19"/>
    <mergeCell ref="B8:H8"/>
    <mergeCell ref="E12:I12"/>
    <mergeCell ref="E30:G30"/>
    <mergeCell ref="B2:D2"/>
    <mergeCell ref="G2:I3"/>
    <mergeCell ref="B36:C36"/>
    <mergeCell ref="D35:I36"/>
    <mergeCell ref="B35:C35"/>
    <mergeCell ref="B25:C25"/>
    <mergeCell ref="B23:C23"/>
    <mergeCell ref="B24:C24"/>
    <mergeCell ref="E16:I16"/>
    <mergeCell ref="E14:I14"/>
    <mergeCell ref="D21:E21"/>
    <mergeCell ref="F19:I19"/>
    <mergeCell ref="F21:I21"/>
    <mergeCell ref="B48:D48"/>
    <mergeCell ref="E48:G48"/>
    <mergeCell ref="H48:I48"/>
    <mergeCell ref="B46:D46"/>
    <mergeCell ref="E45:G45"/>
    <mergeCell ref="E46:G46"/>
    <mergeCell ref="E47:G47"/>
  </mergeCells>
  <phoneticPr fontId="1"/>
  <printOptions horizontalCentered="1"/>
  <pageMargins left="0.43307086614173229" right="0.47244094488188981" top="0.27559055118110237" bottom="0.27559055118110237" header="0.23622047244094491" footer="0.19685039370078741"/>
  <pageSetup paperSize="9" scale="86" pageOrder="overThenDown" orientation="portrait" r:id="rId1"/>
  <headerFooter alignWithMargins="0"/>
  <rowBreaks count="1" manualBreakCount="1">
    <brk id="4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BF164-248A-4FB6-8248-089A9135A7E3}">
  <sheetPr>
    <pageSetUpPr fitToPage="1"/>
  </sheetPr>
  <dimension ref="A1:Z48"/>
  <sheetViews>
    <sheetView view="pageBreakPreview" zoomScale="70" zoomScaleNormal="75" zoomScaleSheetLayoutView="70" workbookViewId="0">
      <selection activeCell="M32" sqref="M32:N32"/>
    </sheetView>
  </sheetViews>
  <sheetFormatPr defaultRowHeight="13"/>
  <cols>
    <col min="1" max="1" width="1.36328125" customWidth="1"/>
    <col min="2" max="2" width="2.6328125" customWidth="1"/>
    <col min="3" max="3" width="4" customWidth="1"/>
    <col min="4" max="4" width="3.6328125" customWidth="1"/>
    <col min="5" max="5" width="9.08984375" customWidth="1"/>
    <col min="6" max="6" width="3.90625" customWidth="1"/>
    <col min="7" max="7" width="8.36328125" customWidth="1"/>
    <col min="8" max="8" width="6.26953125" customWidth="1"/>
    <col min="9" max="9" width="1.90625" customWidth="1"/>
    <col min="10" max="10" width="6.08984375" customWidth="1"/>
    <col min="11" max="11" width="7.08984375" customWidth="1"/>
    <col min="12" max="12" width="15.08984375" customWidth="1"/>
    <col min="13" max="15" width="7.6328125" customWidth="1"/>
    <col min="16" max="17" width="4.08984375" customWidth="1"/>
    <col min="18" max="19" width="7.6328125" customWidth="1"/>
    <col min="20" max="20" width="12.36328125" customWidth="1"/>
    <col min="21" max="21" width="8.26953125" customWidth="1"/>
    <col min="22" max="22" width="6.6328125" customWidth="1"/>
    <col min="23" max="23" width="3.90625" customWidth="1"/>
    <col min="24" max="24" width="65.453125" customWidth="1"/>
  </cols>
  <sheetData>
    <row r="1" spans="1:26" ht="4.5" customHeight="1">
      <c r="A1" s="14"/>
      <c r="B1" s="14"/>
      <c r="C1" s="14"/>
      <c r="D1" s="14"/>
      <c r="E1" s="14"/>
      <c r="F1" s="14"/>
      <c r="G1" s="14"/>
      <c r="H1" s="14"/>
      <c r="I1" s="14"/>
      <c r="J1" s="14"/>
      <c r="K1" s="14"/>
      <c r="L1" s="14"/>
      <c r="M1" s="14"/>
      <c r="N1" s="14"/>
      <c r="O1" s="14"/>
      <c r="P1" s="14"/>
      <c r="Q1" s="14"/>
      <c r="R1" s="14"/>
      <c r="S1" s="14"/>
      <c r="T1" s="14"/>
      <c r="U1" s="14"/>
      <c r="V1" s="14"/>
      <c r="W1" s="14"/>
      <c r="X1" s="29"/>
      <c r="Y1" s="14"/>
      <c r="Z1" s="14"/>
    </row>
    <row r="2" spans="1:26" ht="15.75" customHeight="1">
      <c r="A2" s="14"/>
      <c r="B2" s="422" t="s">
        <v>38</v>
      </c>
      <c r="C2" s="422"/>
      <c r="D2" s="422"/>
      <c r="E2" s="14"/>
      <c r="F2" s="14"/>
      <c r="G2" s="14"/>
      <c r="H2" s="14"/>
      <c r="I2" s="14"/>
      <c r="J2" s="14"/>
      <c r="K2" s="14"/>
      <c r="L2" s="14"/>
      <c r="M2" s="14"/>
      <c r="N2" s="14"/>
      <c r="O2" s="14"/>
      <c r="P2" s="14"/>
      <c r="Q2" s="14"/>
      <c r="R2" s="14"/>
      <c r="S2" s="14"/>
      <c r="T2" s="14"/>
      <c r="U2" s="14"/>
      <c r="V2" s="14"/>
      <c r="W2" s="14"/>
      <c r="X2" s="29"/>
      <c r="Y2" s="14"/>
      <c r="Z2" s="14"/>
    </row>
    <row r="3" spans="1:26" ht="9.75" customHeight="1">
      <c r="A3" s="14"/>
      <c r="B3" s="14"/>
      <c r="C3" s="14"/>
      <c r="D3" s="14"/>
      <c r="E3" s="14"/>
      <c r="F3" s="14"/>
      <c r="G3" s="14"/>
      <c r="H3" s="14"/>
      <c r="I3" s="14"/>
      <c r="J3" s="14"/>
      <c r="K3" s="14"/>
      <c r="L3" s="14"/>
      <c r="M3" s="14"/>
      <c r="N3" s="14"/>
      <c r="O3" s="14"/>
      <c r="P3" s="14"/>
      <c r="Q3" s="14"/>
      <c r="R3" s="14"/>
      <c r="S3" s="14"/>
      <c r="T3" s="14"/>
      <c r="U3" s="14"/>
      <c r="V3" s="14"/>
      <c r="W3" s="14"/>
      <c r="X3" s="29"/>
      <c r="Y3" s="14"/>
      <c r="Z3" s="14"/>
    </row>
    <row r="4" spans="1:26" ht="20.25" customHeight="1">
      <c r="A4" s="14"/>
      <c r="B4" s="16">
        <v>1</v>
      </c>
      <c r="C4" s="17"/>
      <c r="D4" s="423" t="s">
        <v>63</v>
      </c>
      <c r="E4" s="423"/>
      <c r="F4" s="423"/>
      <c r="G4" s="423"/>
      <c r="H4" s="423"/>
      <c r="I4" s="22"/>
      <c r="J4" s="22"/>
      <c r="K4" s="22"/>
      <c r="L4" s="14"/>
      <c r="M4" s="14"/>
      <c r="N4" s="14"/>
      <c r="O4" s="14"/>
      <c r="P4" s="14"/>
      <c r="Q4" s="14"/>
      <c r="R4" s="14"/>
      <c r="S4" s="14"/>
      <c r="T4" s="14"/>
      <c r="U4" s="14"/>
      <c r="V4" s="14"/>
      <c r="W4" s="14"/>
      <c r="X4" s="28"/>
      <c r="Y4" s="14"/>
      <c r="Z4" s="14"/>
    </row>
    <row r="5" spans="1:26" ht="6" customHeight="1">
      <c r="A5" s="14"/>
      <c r="B5" s="14"/>
      <c r="C5" s="14"/>
      <c r="D5" s="14"/>
      <c r="E5" s="14"/>
      <c r="F5" s="14"/>
      <c r="G5" s="14"/>
      <c r="H5" s="14"/>
      <c r="I5" s="14"/>
      <c r="J5" s="14"/>
      <c r="K5" s="14"/>
      <c r="L5" s="14"/>
      <c r="M5" s="14"/>
      <c r="N5" s="14"/>
      <c r="O5" s="14"/>
      <c r="P5" s="14"/>
      <c r="Q5" s="14"/>
      <c r="R5" s="14"/>
      <c r="S5" s="14"/>
      <c r="T5" s="14"/>
      <c r="U5" s="14"/>
      <c r="V5" s="14"/>
      <c r="W5" s="14"/>
      <c r="X5" s="29"/>
      <c r="Y5" s="14"/>
      <c r="Z5" s="14"/>
    </row>
    <row r="6" spans="1:26" ht="19.5" customHeight="1">
      <c r="A6" s="14"/>
      <c r="B6" s="14"/>
      <c r="C6" s="15" t="s">
        <v>117</v>
      </c>
      <c r="D6" s="428" t="s">
        <v>30</v>
      </c>
      <c r="E6" s="428"/>
      <c r="F6" s="428"/>
      <c r="G6" s="428"/>
      <c r="H6" s="58" t="s">
        <v>116</v>
      </c>
      <c r="I6" s="429">
        <v>2023</v>
      </c>
      <c r="J6" s="429"/>
      <c r="K6" s="429"/>
      <c r="L6" s="430" t="s">
        <v>122</v>
      </c>
      <c r="M6" s="430"/>
      <c r="N6" s="430"/>
      <c r="O6" s="430"/>
      <c r="P6" s="430"/>
      <c r="Q6" s="430"/>
      <c r="R6" s="430"/>
      <c r="S6" s="20"/>
      <c r="T6" s="20"/>
      <c r="U6" s="14"/>
      <c r="V6" s="14"/>
      <c r="W6" s="14"/>
      <c r="X6" s="67" t="s">
        <v>160</v>
      </c>
      <c r="Y6" s="14"/>
      <c r="Z6" s="14"/>
    </row>
    <row r="7" spans="1:26" ht="2.25" customHeight="1">
      <c r="A7" s="14"/>
      <c r="B7" s="14"/>
      <c r="C7" s="15"/>
      <c r="D7" s="14"/>
      <c r="E7" s="14"/>
      <c r="F7" s="14"/>
      <c r="G7" s="14"/>
      <c r="H7" s="14"/>
      <c r="I7" s="14"/>
      <c r="J7" s="14"/>
      <c r="K7" s="14"/>
      <c r="L7" s="14"/>
      <c r="M7" s="14"/>
      <c r="N7" s="14"/>
      <c r="O7" s="14"/>
      <c r="P7" s="14"/>
      <c r="Q7" s="14"/>
      <c r="R7" s="14"/>
      <c r="S7" s="14"/>
      <c r="T7" s="14"/>
      <c r="U7" s="14"/>
      <c r="V7" s="14"/>
      <c r="W7" s="14"/>
      <c r="X7" s="29"/>
      <c r="Y7" s="14"/>
      <c r="Z7" s="14"/>
    </row>
    <row r="8" spans="1:26" ht="39" customHeight="1">
      <c r="A8" s="14"/>
      <c r="B8" s="14"/>
      <c r="C8" s="14"/>
      <c r="D8" s="443" t="s">
        <v>130</v>
      </c>
      <c r="E8" s="444"/>
      <c r="F8" s="444"/>
      <c r="G8" s="444"/>
      <c r="H8" s="444"/>
      <c r="I8" s="444"/>
      <c r="J8" s="444"/>
      <c r="K8" s="445"/>
      <c r="L8" s="18" t="s">
        <v>1</v>
      </c>
      <c r="M8" s="60"/>
      <c r="N8" s="60"/>
      <c r="O8" s="60"/>
      <c r="P8" s="60"/>
      <c r="Q8" s="60"/>
      <c r="R8" s="60"/>
      <c r="U8" s="14"/>
      <c r="V8" s="14"/>
      <c r="W8" s="14"/>
      <c r="X8" s="29"/>
      <c r="Y8" s="14"/>
      <c r="Z8" s="14"/>
    </row>
    <row r="9" spans="1:26" ht="31.5" customHeight="1">
      <c r="A9" s="14"/>
      <c r="B9" s="14"/>
      <c r="C9" s="14"/>
      <c r="D9" s="21"/>
      <c r="E9" s="437" t="s">
        <v>29</v>
      </c>
      <c r="F9" s="437"/>
      <c r="G9" s="437"/>
      <c r="H9" s="437"/>
      <c r="I9" s="437"/>
      <c r="J9" s="437"/>
      <c r="K9" s="438"/>
      <c r="L9" s="77">
        <f>'集計結果表（現況年度）'!$D$40</f>
        <v>0</v>
      </c>
      <c r="M9" s="66"/>
      <c r="N9" s="61"/>
      <c r="P9" s="61"/>
      <c r="Q9" s="61"/>
      <c r="R9" s="61"/>
      <c r="S9" s="36"/>
      <c r="T9" s="36"/>
      <c r="U9" s="14"/>
      <c r="V9" s="14"/>
      <c r="W9" s="14"/>
      <c r="X9" s="436" t="s">
        <v>158</v>
      </c>
      <c r="Y9" s="14"/>
      <c r="Z9" s="14"/>
    </row>
    <row r="10" spans="1:26" ht="21.75" customHeight="1">
      <c r="A10" s="14"/>
      <c r="B10" s="14"/>
      <c r="C10" s="14"/>
      <c r="D10" s="441" t="s">
        <v>110</v>
      </c>
      <c r="E10" s="441"/>
      <c r="F10" s="441"/>
      <c r="G10" s="441"/>
      <c r="H10" s="441"/>
      <c r="I10" s="441"/>
      <c r="J10" s="441"/>
      <c r="K10" s="441"/>
      <c r="L10" s="441"/>
      <c r="M10" s="442"/>
      <c r="N10" s="442"/>
      <c r="O10" s="442"/>
      <c r="P10" s="442"/>
      <c r="Q10" s="442"/>
      <c r="R10" s="442"/>
      <c r="S10" s="442"/>
      <c r="T10" s="94"/>
      <c r="U10" s="14"/>
      <c r="V10" s="14"/>
      <c r="W10" s="14"/>
      <c r="X10" s="436"/>
      <c r="Y10" s="14"/>
      <c r="Z10" s="14"/>
    </row>
    <row r="11" spans="1:26" ht="24" customHeight="1">
      <c r="A11" s="14"/>
      <c r="B11" s="14"/>
      <c r="C11" s="14"/>
      <c r="D11" s="14"/>
      <c r="E11" s="14"/>
      <c r="F11" s="14"/>
      <c r="G11" s="14"/>
      <c r="H11" s="14"/>
      <c r="I11" s="14"/>
      <c r="J11" s="14"/>
      <c r="K11" s="14"/>
      <c r="L11" s="14"/>
      <c r="M11" s="14"/>
      <c r="N11" s="14"/>
      <c r="O11" s="14"/>
      <c r="P11" s="14"/>
      <c r="Q11" s="14"/>
      <c r="R11" s="14"/>
      <c r="S11" s="14"/>
      <c r="T11" s="14"/>
      <c r="U11" s="14"/>
      <c r="V11" s="14"/>
      <c r="W11" s="14"/>
      <c r="X11" s="29"/>
      <c r="Y11" s="14"/>
      <c r="Z11" s="14"/>
    </row>
    <row r="12" spans="1:26" ht="20.25" customHeight="1">
      <c r="A12" s="14"/>
      <c r="B12" s="16">
        <v>2</v>
      </c>
      <c r="C12" s="17"/>
      <c r="D12" s="423" t="s">
        <v>64</v>
      </c>
      <c r="E12" s="423"/>
      <c r="F12" s="423"/>
      <c r="G12" s="423"/>
      <c r="H12" s="423"/>
      <c r="I12" s="423"/>
      <c r="J12" s="423"/>
      <c r="K12" s="423"/>
      <c r="L12" s="423"/>
      <c r="N12" s="22"/>
      <c r="O12" s="14"/>
      <c r="P12" s="14"/>
      <c r="Q12" s="14"/>
      <c r="R12" s="434" t="s">
        <v>0</v>
      </c>
      <c r="S12" s="434"/>
      <c r="T12" s="58"/>
      <c r="U12" s="14"/>
      <c r="V12" s="14"/>
      <c r="W12" s="14"/>
      <c r="X12" s="29"/>
      <c r="Y12" s="14"/>
      <c r="Z12" s="14"/>
    </row>
    <row r="13" spans="1:26" ht="23.25" customHeight="1">
      <c r="A13" s="14"/>
      <c r="B13" s="16"/>
      <c r="C13" s="65" t="s">
        <v>36</v>
      </c>
      <c r="D13" s="446" t="s">
        <v>88</v>
      </c>
      <c r="E13" s="446"/>
      <c r="F13" s="446"/>
      <c r="G13" s="446"/>
      <c r="H13" s="446"/>
      <c r="I13" s="446"/>
      <c r="J13" s="446"/>
      <c r="K13" s="446"/>
      <c r="L13" s="452" t="s">
        <v>123</v>
      </c>
      <c r="M13" s="452"/>
      <c r="N13" s="452"/>
      <c r="O13" s="452"/>
      <c r="P13" s="452"/>
      <c r="Q13" s="452"/>
      <c r="R13" s="452"/>
      <c r="S13" s="452"/>
      <c r="T13" s="122"/>
      <c r="U13" s="14"/>
      <c r="V13" s="14"/>
      <c r="W13" s="14"/>
      <c r="X13" s="71"/>
      <c r="Y13" s="14"/>
      <c r="Z13" s="14"/>
    </row>
    <row r="14" spans="1:26" ht="2.25" customHeight="1">
      <c r="A14" s="14"/>
      <c r="B14" s="14"/>
      <c r="C14" s="14"/>
      <c r="D14" s="14"/>
      <c r="E14" s="14"/>
      <c r="F14" s="14"/>
      <c r="G14" s="14"/>
      <c r="H14" s="14"/>
      <c r="I14" s="14"/>
      <c r="J14" s="14"/>
      <c r="K14" s="14"/>
      <c r="L14" s="14"/>
      <c r="M14" s="14"/>
      <c r="N14" s="14"/>
      <c r="O14" s="14"/>
      <c r="P14" s="14"/>
      <c r="Q14" s="14"/>
      <c r="R14" s="14"/>
      <c r="S14" s="14"/>
      <c r="T14" s="14"/>
      <c r="U14" s="14"/>
      <c r="V14" s="14"/>
      <c r="W14" s="14"/>
      <c r="X14" s="29"/>
      <c r="Y14" s="14"/>
      <c r="Z14" s="14"/>
    </row>
    <row r="15" spans="1:26" ht="21" customHeight="1">
      <c r="A15" s="14"/>
      <c r="B15" s="14"/>
      <c r="C15" s="14"/>
      <c r="D15" s="432" t="s">
        <v>34</v>
      </c>
      <c r="E15" s="447"/>
      <c r="F15" s="439" t="s">
        <v>35</v>
      </c>
      <c r="G15" s="440"/>
      <c r="H15" s="440"/>
      <c r="I15" s="432" t="s">
        <v>65</v>
      </c>
      <c r="J15" s="433"/>
      <c r="K15" s="433"/>
      <c r="L15" s="424" t="s">
        <v>205</v>
      </c>
      <c r="M15" s="425"/>
      <c r="N15" s="425"/>
      <c r="O15" s="36"/>
      <c r="P15" s="14"/>
      <c r="Q15" s="14"/>
      <c r="R15" s="29"/>
      <c r="S15" s="14"/>
      <c r="T15" s="14"/>
      <c r="U15" s="14"/>
      <c r="V15" s="14"/>
    </row>
    <row r="16" spans="1:26" ht="25.5" customHeight="1">
      <c r="A16" s="14"/>
      <c r="B16" s="14"/>
      <c r="C16" s="14"/>
      <c r="D16" s="448"/>
      <c r="E16" s="449"/>
      <c r="F16" s="45" t="s">
        <v>66</v>
      </c>
      <c r="G16" s="123">
        <v>2013</v>
      </c>
      <c r="H16" s="46" t="s">
        <v>22</v>
      </c>
      <c r="I16" s="54" t="s">
        <v>66</v>
      </c>
      <c r="J16" s="90">
        <f>I6</f>
        <v>2023</v>
      </c>
      <c r="K16" s="55" t="s">
        <v>69</v>
      </c>
      <c r="L16" s="18" t="s">
        <v>121</v>
      </c>
      <c r="M16" s="435" t="s">
        <v>126</v>
      </c>
      <c r="N16" s="435"/>
      <c r="O16" s="69"/>
      <c r="P16" s="14"/>
      <c r="Q16" s="14"/>
      <c r="S16" s="14"/>
      <c r="T16" s="14"/>
      <c r="U16" s="14"/>
      <c r="V16" s="14"/>
      <c r="X16" s="67" t="s">
        <v>151</v>
      </c>
    </row>
    <row r="17" spans="1:26" ht="15" customHeight="1">
      <c r="A17" s="14"/>
      <c r="B17" s="14"/>
      <c r="C17" s="14"/>
      <c r="D17" s="450"/>
      <c r="E17" s="451"/>
      <c r="F17" s="453" t="s">
        <v>118</v>
      </c>
      <c r="G17" s="454"/>
      <c r="H17" s="455"/>
      <c r="I17" s="453" t="s">
        <v>119</v>
      </c>
      <c r="J17" s="454"/>
      <c r="K17" s="455"/>
      <c r="L17" s="70" t="s">
        <v>125</v>
      </c>
      <c r="M17" s="425"/>
      <c r="N17" s="425"/>
      <c r="O17" s="46"/>
      <c r="P17" s="14"/>
      <c r="Q17" s="14"/>
      <c r="R17" s="62"/>
      <c r="S17" s="14"/>
      <c r="T17" s="14"/>
      <c r="U17" s="14"/>
      <c r="V17" s="14"/>
    </row>
    <row r="18" spans="1:26" ht="36" customHeight="1">
      <c r="A18" s="14"/>
      <c r="B18" s="14"/>
      <c r="C18" s="14"/>
      <c r="D18" s="435" t="s">
        <v>124</v>
      </c>
      <c r="E18" s="435"/>
      <c r="F18" s="466"/>
      <c r="G18" s="467"/>
      <c r="H18" s="468"/>
      <c r="I18" s="457">
        <f>L9</f>
        <v>0</v>
      </c>
      <c r="J18" s="458"/>
      <c r="K18" s="459"/>
      <c r="L18" s="78"/>
      <c r="M18" s="431" t="str">
        <f>IF(ISERROR((F18-I18)/(F18-L18)),"",(F18-I18)/(F18-L18)*100)</f>
        <v/>
      </c>
      <c r="N18" s="431"/>
      <c r="O18" s="68"/>
      <c r="P18" s="14"/>
      <c r="Q18" s="14"/>
      <c r="S18" s="14"/>
      <c r="T18" s="14"/>
      <c r="U18" s="14"/>
      <c r="V18" s="14"/>
      <c r="X18" s="463" t="s">
        <v>161</v>
      </c>
    </row>
    <row r="19" spans="1:26" ht="3.75" customHeight="1">
      <c r="A19" s="14"/>
      <c r="B19" s="14"/>
      <c r="C19" s="14"/>
      <c r="D19" s="14"/>
      <c r="E19" s="14"/>
      <c r="F19" s="14"/>
      <c r="G19" s="14"/>
      <c r="H19" s="14"/>
      <c r="I19" s="56"/>
      <c r="J19" s="56"/>
      <c r="K19" s="56"/>
      <c r="L19" s="14"/>
      <c r="M19" s="14"/>
      <c r="N19" s="14"/>
      <c r="O19" s="69"/>
      <c r="P19" s="14"/>
      <c r="Q19" s="14"/>
      <c r="R19" s="14"/>
      <c r="S19" s="14"/>
      <c r="T19" s="14"/>
      <c r="U19" s="14"/>
      <c r="V19" s="14"/>
      <c r="W19" s="14"/>
      <c r="X19" s="463"/>
      <c r="Y19" s="14"/>
      <c r="Z19" s="14"/>
    </row>
    <row r="20" spans="1:26" ht="17.25" customHeight="1">
      <c r="A20" s="14"/>
      <c r="B20" s="14"/>
      <c r="C20" s="14"/>
      <c r="D20" s="465" t="s">
        <v>120</v>
      </c>
      <c r="E20" s="465"/>
      <c r="F20" s="465"/>
      <c r="G20" s="465"/>
      <c r="H20" s="465"/>
      <c r="I20" s="465"/>
      <c r="J20" s="465"/>
      <c r="K20" s="465"/>
      <c r="L20" s="465"/>
      <c r="M20" s="465"/>
      <c r="N20" s="465"/>
      <c r="O20" s="465"/>
      <c r="P20" s="465"/>
      <c r="Q20" s="465"/>
      <c r="R20" s="465"/>
      <c r="S20" s="465"/>
      <c r="T20" s="14"/>
      <c r="U20" s="14"/>
      <c r="V20" s="14"/>
      <c r="W20" s="14"/>
      <c r="X20" s="463"/>
      <c r="Y20" s="14"/>
      <c r="Z20" s="14"/>
    </row>
    <row r="21" spans="1:26" ht="9" customHeight="1">
      <c r="A21" s="14"/>
      <c r="B21" s="14"/>
      <c r="C21" s="14"/>
      <c r="D21" s="14"/>
      <c r="E21" s="14"/>
      <c r="F21" s="14"/>
      <c r="G21" s="14"/>
      <c r="H21" s="14"/>
      <c r="I21" s="14"/>
      <c r="J21" s="14"/>
      <c r="K21" s="14"/>
      <c r="L21" s="14"/>
      <c r="M21" s="14"/>
      <c r="N21" s="14"/>
      <c r="O21" s="14"/>
      <c r="P21" s="14"/>
      <c r="Q21" s="14"/>
      <c r="R21" s="14"/>
      <c r="S21" s="14"/>
      <c r="T21" s="14"/>
      <c r="U21" s="14"/>
      <c r="V21" s="14"/>
      <c r="W21" s="14"/>
      <c r="X21" s="463"/>
      <c r="Y21" s="14"/>
      <c r="Z21" s="14"/>
    </row>
    <row r="22" spans="1:26" ht="23.25" customHeight="1">
      <c r="C22" s="15" t="s">
        <v>113</v>
      </c>
      <c r="D22" s="64" t="s">
        <v>206</v>
      </c>
      <c r="E22" s="53"/>
      <c r="O22" s="434" t="s">
        <v>123</v>
      </c>
      <c r="P22" s="434"/>
      <c r="Q22" s="434"/>
      <c r="R22" s="434"/>
      <c r="S22" s="434"/>
      <c r="T22" s="58"/>
      <c r="X22" s="463"/>
    </row>
    <row r="23" spans="1:26" ht="21.75" customHeight="1">
      <c r="D23" s="371" t="s">
        <v>127</v>
      </c>
      <c r="E23" s="372"/>
      <c r="F23" s="372"/>
      <c r="G23" s="372"/>
      <c r="H23" s="373"/>
      <c r="I23" s="469" t="s">
        <v>112</v>
      </c>
      <c r="J23" s="470"/>
      <c r="K23" s="470"/>
      <c r="L23" s="471"/>
      <c r="M23" s="478" t="s">
        <v>131</v>
      </c>
      <c r="N23" s="479"/>
      <c r="O23" s="426" t="s">
        <v>205</v>
      </c>
      <c r="P23" s="426"/>
      <c r="Q23" s="426"/>
      <c r="R23" s="426"/>
      <c r="S23" s="426"/>
      <c r="T23" s="426"/>
      <c r="U23" s="426" t="s">
        <v>202</v>
      </c>
      <c r="V23" s="426"/>
      <c r="W23" s="119"/>
      <c r="Y23" s="67"/>
    </row>
    <row r="24" spans="1:26" ht="12" customHeight="1">
      <c r="D24" s="374"/>
      <c r="E24" s="375"/>
      <c r="F24" s="375"/>
      <c r="G24" s="375"/>
      <c r="H24" s="376"/>
      <c r="I24" s="472"/>
      <c r="J24" s="473"/>
      <c r="K24" s="473"/>
      <c r="L24" s="474"/>
      <c r="M24" s="480"/>
      <c r="N24" s="481"/>
      <c r="O24" s="427" t="s">
        <v>89</v>
      </c>
      <c r="P24" s="427"/>
      <c r="Q24" s="427"/>
      <c r="R24" s="427" t="s">
        <v>90</v>
      </c>
      <c r="S24" s="427"/>
      <c r="T24" s="427"/>
      <c r="U24" s="427" t="s">
        <v>203</v>
      </c>
      <c r="V24" s="484" t="s">
        <v>146</v>
      </c>
      <c r="W24" s="120"/>
    </row>
    <row r="25" spans="1:26" ht="19.5" customHeight="1">
      <c r="D25" s="374"/>
      <c r="E25" s="375"/>
      <c r="F25" s="375"/>
      <c r="G25" s="375"/>
      <c r="H25" s="376"/>
      <c r="I25" s="72" t="s">
        <v>132</v>
      </c>
      <c r="J25" s="456">
        <f>IF(G16=0,"",G16)</f>
        <v>2013</v>
      </c>
      <c r="K25" s="456"/>
      <c r="L25" s="73" t="s">
        <v>133</v>
      </c>
      <c r="M25" s="482" t="str">
        <f>"("&amp;I6&amp;"年度)"</f>
        <v>(2023年度)</v>
      </c>
      <c r="N25" s="483"/>
      <c r="O25" s="427"/>
      <c r="P25" s="427"/>
      <c r="Q25" s="427"/>
      <c r="R25" s="427"/>
      <c r="S25" s="427"/>
      <c r="T25" s="427"/>
      <c r="U25" s="427"/>
      <c r="V25" s="484"/>
      <c r="W25" s="120"/>
    </row>
    <row r="26" spans="1:26" ht="14">
      <c r="D26" s="377"/>
      <c r="E26" s="378"/>
      <c r="F26" s="378"/>
      <c r="G26" s="378"/>
      <c r="H26" s="379"/>
      <c r="I26" s="460" t="s">
        <v>134</v>
      </c>
      <c r="J26" s="461"/>
      <c r="K26" s="461"/>
      <c r="L26" s="462"/>
      <c r="M26" s="460" t="s">
        <v>135</v>
      </c>
      <c r="N26" s="462"/>
      <c r="O26" s="426" t="s">
        <v>136</v>
      </c>
      <c r="P26" s="426"/>
      <c r="Q26" s="426"/>
      <c r="R26" s="426"/>
      <c r="S26" s="426"/>
      <c r="T26" s="426"/>
      <c r="U26" s="93"/>
      <c r="V26" s="115"/>
      <c r="W26" s="36"/>
    </row>
    <row r="27" spans="1:26" ht="40" customHeight="1">
      <c r="D27" s="361" t="s">
        <v>207</v>
      </c>
      <c r="E27" s="408" t="s">
        <v>128</v>
      </c>
      <c r="F27" s="409"/>
      <c r="G27" s="410" t="s">
        <v>197</v>
      </c>
      <c r="H27" s="411"/>
      <c r="I27" s="486"/>
      <c r="J27" s="487"/>
      <c r="K27" s="487"/>
      <c r="L27" s="488"/>
      <c r="M27" s="392"/>
      <c r="N27" s="393"/>
      <c r="O27" s="394"/>
      <c r="P27" s="394"/>
      <c r="Q27" s="394"/>
      <c r="R27" s="394"/>
      <c r="S27" s="394"/>
      <c r="T27" s="394"/>
      <c r="U27" s="117"/>
      <c r="V27" s="116" t="s">
        <v>201</v>
      </c>
      <c r="W27" s="121"/>
      <c r="X27" s="397" t="s">
        <v>152</v>
      </c>
    </row>
    <row r="28" spans="1:26" ht="40" customHeight="1">
      <c r="D28" s="362"/>
      <c r="E28" s="408"/>
      <c r="F28" s="409"/>
      <c r="G28" s="398" t="s">
        <v>198</v>
      </c>
      <c r="H28" s="399"/>
      <c r="I28" s="412"/>
      <c r="J28" s="413"/>
      <c r="K28" s="413"/>
      <c r="L28" s="414"/>
      <c r="M28" s="392"/>
      <c r="N28" s="485"/>
      <c r="O28" s="400"/>
      <c r="P28" s="401"/>
      <c r="Q28" s="402"/>
      <c r="R28" s="400"/>
      <c r="S28" s="401"/>
      <c r="T28" s="402"/>
      <c r="U28" s="117"/>
      <c r="V28" s="116" t="s">
        <v>200</v>
      </c>
      <c r="W28" s="121"/>
      <c r="X28" s="397"/>
    </row>
    <row r="29" spans="1:26" ht="40" customHeight="1">
      <c r="D29" s="362"/>
      <c r="E29" s="410"/>
      <c r="F29" s="411"/>
      <c r="G29" s="403" t="s">
        <v>199</v>
      </c>
      <c r="H29" s="399"/>
      <c r="I29" s="415"/>
      <c r="J29" s="416"/>
      <c r="K29" s="416"/>
      <c r="L29" s="417"/>
      <c r="M29" s="392"/>
      <c r="N29" s="485"/>
      <c r="O29" s="400"/>
      <c r="P29" s="401"/>
      <c r="Q29" s="402"/>
      <c r="R29" s="400"/>
      <c r="S29" s="401"/>
      <c r="T29" s="402"/>
      <c r="U29" s="117"/>
      <c r="V29" s="116" t="s">
        <v>175</v>
      </c>
      <c r="W29" s="121"/>
      <c r="X29" s="397"/>
    </row>
    <row r="30" spans="1:26" ht="40" customHeight="1">
      <c r="D30" s="362"/>
      <c r="E30" s="404" t="s">
        <v>91</v>
      </c>
      <c r="F30" s="404"/>
      <c r="G30" s="404"/>
      <c r="H30" s="404"/>
      <c r="I30" s="391"/>
      <c r="J30" s="391"/>
      <c r="K30" s="391"/>
      <c r="L30" s="391"/>
      <c r="M30" s="392"/>
      <c r="N30" s="393"/>
      <c r="O30" s="394"/>
      <c r="P30" s="394"/>
      <c r="Q30" s="394"/>
      <c r="R30" s="394"/>
      <c r="S30" s="394"/>
      <c r="T30" s="394"/>
      <c r="U30" s="117"/>
      <c r="V30" s="116" t="s">
        <v>201</v>
      </c>
      <c r="W30" s="121"/>
      <c r="X30" s="397"/>
    </row>
    <row r="31" spans="1:26" ht="40" customHeight="1">
      <c r="D31" s="362"/>
      <c r="E31" s="395" t="s">
        <v>92</v>
      </c>
      <c r="F31" s="395"/>
      <c r="G31" s="395"/>
      <c r="H31" s="395"/>
      <c r="I31" s="382"/>
      <c r="J31" s="382"/>
      <c r="K31" s="382"/>
      <c r="L31" s="382"/>
      <c r="M31" s="383"/>
      <c r="N31" s="384"/>
      <c r="O31" s="385"/>
      <c r="P31" s="385"/>
      <c r="Q31" s="385"/>
      <c r="R31" s="385"/>
      <c r="S31" s="385"/>
      <c r="T31" s="385"/>
      <c r="U31" s="117"/>
      <c r="V31" s="116" t="s">
        <v>200</v>
      </c>
      <c r="W31" s="121"/>
      <c r="X31" s="397"/>
    </row>
    <row r="32" spans="1:26" ht="40" customHeight="1" thickBot="1">
      <c r="D32" s="362"/>
      <c r="E32" s="381"/>
      <c r="F32" s="381"/>
      <c r="G32" s="381"/>
      <c r="H32" s="381"/>
      <c r="I32" s="382"/>
      <c r="J32" s="382"/>
      <c r="K32" s="382"/>
      <c r="L32" s="382"/>
      <c r="M32" s="383"/>
      <c r="N32" s="384"/>
      <c r="O32" s="385"/>
      <c r="P32" s="385"/>
      <c r="Q32" s="385"/>
      <c r="R32" s="385"/>
      <c r="S32" s="385"/>
      <c r="T32" s="385"/>
      <c r="U32" s="117"/>
      <c r="V32" s="153"/>
      <c r="W32" s="121"/>
      <c r="Y32" s="118"/>
    </row>
    <row r="33" spans="1:25" ht="40" customHeight="1" thickTop="1">
      <c r="D33" s="380"/>
      <c r="E33" s="406" t="s">
        <v>93</v>
      </c>
      <c r="F33" s="406"/>
      <c r="G33" s="406"/>
      <c r="H33" s="406"/>
      <c r="I33" s="477"/>
      <c r="J33" s="477"/>
      <c r="K33" s="477"/>
      <c r="L33" s="477"/>
      <c r="M33" s="420">
        <f>SUM(M27:N32)</f>
        <v>0</v>
      </c>
      <c r="N33" s="421"/>
      <c r="O33" s="464"/>
      <c r="P33" s="464"/>
      <c r="Q33" s="464"/>
      <c r="R33" s="464"/>
      <c r="S33" s="464"/>
      <c r="T33" s="464"/>
      <c r="U33" s="113"/>
    </row>
    <row r="34" spans="1:25" ht="40" customHeight="1">
      <c r="D34" s="361" t="s">
        <v>179</v>
      </c>
      <c r="E34" s="408" t="s">
        <v>128</v>
      </c>
      <c r="F34" s="409"/>
      <c r="G34" s="410" t="s">
        <v>197</v>
      </c>
      <c r="H34" s="411"/>
      <c r="I34" s="412"/>
      <c r="J34" s="413"/>
      <c r="K34" s="413"/>
      <c r="L34" s="414"/>
      <c r="M34" s="418"/>
      <c r="N34" s="419"/>
      <c r="O34" s="396"/>
      <c r="P34" s="396"/>
      <c r="Q34" s="396"/>
      <c r="R34" s="396"/>
      <c r="S34" s="396"/>
      <c r="T34" s="396"/>
      <c r="U34" s="117"/>
      <c r="V34" s="116" t="s">
        <v>201</v>
      </c>
      <c r="W34" s="121"/>
      <c r="X34" s="397" t="s">
        <v>152</v>
      </c>
    </row>
    <row r="35" spans="1:25" ht="40" customHeight="1">
      <c r="D35" s="362"/>
      <c r="E35" s="408"/>
      <c r="F35" s="409"/>
      <c r="G35" s="398" t="s">
        <v>198</v>
      </c>
      <c r="H35" s="399"/>
      <c r="I35" s="412"/>
      <c r="J35" s="413"/>
      <c r="K35" s="413"/>
      <c r="L35" s="414"/>
      <c r="M35" s="392"/>
      <c r="N35" s="485"/>
      <c r="O35" s="400"/>
      <c r="P35" s="401"/>
      <c r="Q35" s="402"/>
      <c r="R35" s="400"/>
      <c r="S35" s="401"/>
      <c r="T35" s="402"/>
      <c r="U35" s="117"/>
      <c r="V35" s="116" t="s">
        <v>200</v>
      </c>
      <c r="W35" s="121"/>
      <c r="X35" s="397"/>
    </row>
    <row r="36" spans="1:25" ht="40" customHeight="1">
      <c r="D36" s="362"/>
      <c r="E36" s="410"/>
      <c r="F36" s="411"/>
      <c r="G36" s="403" t="s">
        <v>199</v>
      </c>
      <c r="H36" s="399"/>
      <c r="I36" s="415"/>
      <c r="J36" s="416"/>
      <c r="K36" s="416"/>
      <c r="L36" s="417"/>
      <c r="M36" s="392"/>
      <c r="N36" s="485"/>
      <c r="O36" s="400"/>
      <c r="P36" s="401"/>
      <c r="Q36" s="402"/>
      <c r="R36" s="400"/>
      <c r="S36" s="401"/>
      <c r="T36" s="402"/>
      <c r="U36" s="117"/>
      <c r="V36" s="116" t="s">
        <v>175</v>
      </c>
      <c r="W36" s="121"/>
      <c r="X36" s="397"/>
    </row>
    <row r="37" spans="1:25" ht="40" customHeight="1">
      <c r="D37" s="362"/>
      <c r="E37" s="404" t="s">
        <v>91</v>
      </c>
      <c r="F37" s="404"/>
      <c r="G37" s="404"/>
      <c r="H37" s="404"/>
      <c r="I37" s="391"/>
      <c r="J37" s="391"/>
      <c r="K37" s="391"/>
      <c r="L37" s="391"/>
      <c r="M37" s="392"/>
      <c r="N37" s="393"/>
      <c r="O37" s="394"/>
      <c r="P37" s="394"/>
      <c r="Q37" s="394"/>
      <c r="R37" s="394"/>
      <c r="S37" s="394"/>
      <c r="T37" s="394"/>
      <c r="U37" s="117"/>
      <c r="V37" s="116" t="s">
        <v>201</v>
      </c>
      <c r="W37" s="121"/>
      <c r="X37" s="397"/>
    </row>
    <row r="38" spans="1:25" ht="40" customHeight="1">
      <c r="D38" s="362"/>
      <c r="E38" s="395" t="s">
        <v>92</v>
      </c>
      <c r="F38" s="395"/>
      <c r="G38" s="395"/>
      <c r="H38" s="395"/>
      <c r="I38" s="382"/>
      <c r="J38" s="382"/>
      <c r="K38" s="382"/>
      <c r="L38" s="382"/>
      <c r="M38" s="383"/>
      <c r="N38" s="384"/>
      <c r="O38" s="385"/>
      <c r="P38" s="385"/>
      <c r="Q38" s="385"/>
      <c r="R38" s="385"/>
      <c r="S38" s="385"/>
      <c r="T38" s="385"/>
      <c r="U38" s="117"/>
      <c r="V38" s="116" t="s">
        <v>200</v>
      </c>
      <c r="W38" s="121"/>
      <c r="X38" s="397"/>
    </row>
    <row r="39" spans="1:25" ht="40" customHeight="1" thickBot="1">
      <c r="D39" s="362"/>
      <c r="E39" s="381"/>
      <c r="F39" s="381"/>
      <c r="G39" s="381"/>
      <c r="H39" s="381"/>
      <c r="I39" s="382"/>
      <c r="J39" s="382"/>
      <c r="K39" s="382"/>
      <c r="L39" s="382"/>
      <c r="M39" s="383"/>
      <c r="N39" s="384"/>
      <c r="O39" s="385"/>
      <c r="P39" s="385"/>
      <c r="Q39" s="385"/>
      <c r="R39" s="385"/>
      <c r="S39" s="385"/>
      <c r="T39" s="385"/>
      <c r="U39" s="117"/>
      <c r="V39" s="153"/>
      <c r="W39" s="121"/>
      <c r="Y39" s="118"/>
    </row>
    <row r="40" spans="1:25" ht="40" customHeight="1" thickTop="1" thickBot="1">
      <c r="D40" s="362"/>
      <c r="E40" s="386" t="s">
        <v>208</v>
      </c>
      <c r="F40" s="386"/>
      <c r="G40" s="386"/>
      <c r="H40" s="386"/>
      <c r="I40" s="387"/>
      <c r="J40" s="387"/>
      <c r="K40" s="387"/>
      <c r="L40" s="387"/>
      <c r="M40" s="388">
        <f>SUM(M34:N39)</f>
        <v>0</v>
      </c>
      <c r="N40" s="389"/>
      <c r="O40" s="390"/>
      <c r="P40" s="390"/>
      <c r="Q40" s="390"/>
      <c r="R40" s="390"/>
      <c r="S40" s="390"/>
      <c r="T40" s="390"/>
      <c r="U40" s="113"/>
    </row>
    <row r="41" spans="1:25" ht="40" customHeight="1" thickTop="1">
      <c r="D41" s="363" t="s">
        <v>209</v>
      </c>
      <c r="E41" s="364"/>
      <c r="F41" s="364"/>
      <c r="G41" s="364"/>
      <c r="H41" s="365"/>
      <c r="I41" s="407">
        <f>F18</f>
        <v>0</v>
      </c>
      <c r="J41" s="407"/>
      <c r="K41" s="407"/>
      <c r="L41" s="407"/>
      <c r="M41" s="475">
        <f>I18-M33-M40</f>
        <v>0</v>
      </c>
      <c r="N41" s="476"/>
      <c r="O41" s="407">
        <f>L18</f>
        <v>0</v>
      </c>
      <c r="P41" s="407"/>
      <c r="Q41" s="407"/>
      <c r="R41" s="407" t="str">
        <f>IF(I41-O41&gt;0, (I41-M41)/(I41-O41)*100, "")</f>
        <v/>
      </c>
      <c r="S41" s="407"/>
      <c r="T41" s="407"/>
      <c r="U41" s="114"/>
    </row>
    <row r="42" spans="1:25">
      <c r="D42" s="53" t="s">
        <v>94</v>
      </c>
      <c r="E42" s="53"/>
      <c r="F42" s="53"/>
      <c r="G42" s="53"/>
      <c r="H42" s="53"/>
      <c r="I42" s="53"/>
      <c r="J42" s="53"/>
      <c r="K42" s="53"/>
      <c r="L42" s="53"/>
      <c r="M42" s="53"/>
      <c r="N42" s="53"/>
    </row>
    <row r="43" spans="1:25" ht="27.75" customHeight="1">
      <c r="B43" s="59"/>
      <c r="C43" s="59"/>
      <c r="D43" s="405" t="s">
        <v>129</v>
      </c>
      <c r="E43" s="405"/>
      <c r="F43" s="405"/>
      <c r="G43" s="405"/>
      <c r="H43" s="405"/>
      <c r="I43" s="405"/>
      <c r="J43" s="405"/>
      <c r="K43" s="405"/>
      <c r="L43" s="405"/>
      <c r="M43" s="405"/>
      <c r="N43" s="405"/>
      <c r="O43" s="405"/>
      <c r="P43" s="405"/>
      <c r="Q43" s="405"/>
      <c r="R43" s="405"/>
      <c r="S43" s="405"/>
      <c r="T43" s="95"/>
    </row>
    <row r="44" spans="1:25" ht="15.75" customHeight="1">
      <c r="B44" s="59"/>
      <c r="C44" s="59"/>
      <c r="D44" s="369" t="s">
        <v>210</v>
      </c>
      <c r="E44" s="369"/>
      <c r="F44" s="369"/>
      <c r="G44" s="369"/>
      <c r="H44" s="369"/>
      <c r="I44" s="369"/>
      <c r="J44" s="369"/>
      <c r="K44" s="370"/>
      <c r="L44" s="370"/>
      <c r="M44" s="370"/>
      <c r="N44" s="370"/>
      <c r="O44" s="370"/>
      <c r="P44" s="370"/>
      <c r="Q44" s="370"/>
      <c r="R44" s="370"/>
      <c r="S44" s="370"/>
      <c r="T44" s="95"/>
    </row>
    <row r="46" spans="1:25" ht="14">
      <c r="C46" s="15" t="s">
        <v>115</v>
      </c>
      <c r="D46" s="5" t="s">
        <v>114</v>
      </c>
    </row>
    <row r="47" spans="1:25" ht="177" customHeight="1">
      <c r="A47" s="36"/>
      <c r="B47" s="63"/>
      <c r="C47" s="63"/>
      <c r="D47" s="366"/>
      <c r="E47" s="367"/>
      <c r="F47" s="367"/>
      <c r="G47" s="367"/>
      <c r="H47" s="367"/>
      <c r="I47" s="367"/>
      <c r="J47" s="367"/>
      <c r="K47" s="367"/>
      <c r="L47" s="367"/>
      <c r="M47" s="367"/>
      <c r="N47" s="367"/>
      <c r="O47" s="367"/>
      <c r="P47" s="367"/>
      <c r="Q47" s="367"/>
      <c r="R47" s="367"/>
      <c r="S47" s="367"/>
      <c r="T47" s="367"/>
      <c r="U47" s="367"/>
      <c r="V47" s="368"/>
      <c r="X47" s="463" t="s">
        <v>163</v>
      </c>
    </row>
    <row r="48" spans="1:25">
      <c r="X48" s="463"/>
    </row>
  </sheetData>
  <sheetProtection password="E4BE" sheet="1" formatCells="0"/>
  <mergeCells count="124">
    <mergeCell ref="E32:H32"/>
    <mergeCell ref="I32:L32"/>
    <mergeCell ref="M32:N32"/>
    <mergeCell ref="O32:Q32"/>
    <mergeCell ref="R32:T32"/>
    <mergeCell ref="M28:N28"/>
    <mergeCell ref="M29:N29"/>
    <mergeCell ref="M31:N31"/>
    <mergeCell ref="I27:L29"/>
    <mergeCell ref="R29:T29"/>
    <mergeCell ref="E27:F29"/>
    <mergeCell ref="G27:H27"/>
    <mergeCell ref="G28:H28"/>
    <mergeCell ref="G29:H29"/>
    <mergeCell ref="R31:T31"/>
    <mergeCell ref="I30:L30"/>
    <mergeCell ref="R30:T30"/>
    <mergeCell ref="U23:V23"/>
    <mergeCell ref="U24:U25"/>
    <mergeCell ref="V24:V25"/>
    <mergeCell ref="O27:Q27"/>
    <mergeCell ref="R28:T28"/>
    <mergeCell ref="O28:Q28"/>
    <mergeCell ref="R27:T27"/>
    <mergeCell ref="M41:N41"/>
    <mergeCell ref="O30:Q30"/>
    <mergeCell ref="I33:L33"/>
    <mergeCell ref="O26:Q26"/>
    <mergeCell ref="M26:N26"/>
    <mergeCell ref="M27:N27"/>
    <mergeCell ref="O29:Q29"/>
    <mergeCell ref="M35:N35"/>
    <mergeCell ref="M36:N36"/>
    <mergeCell ref="X18:X22"/>
    <mergeCell ref="X47:X48"/>
    <mergeCell ref="X27:X31"/>
    <mergeCell ref="R33:T33"/>
    <mergeCell ref="O41:Q41"/>
    <mergeCell ref="R41:T41"/>
    <mergeCell ref="D20:S20"/>
    <mergeCell ref="F18:H18"/>
    <mergeCell ref="D18:E18"/>
    <mergeCell ref="O33:Q33"/>
    <mergeCell ref="R26:T26"/>
    <mergeCell ref="J25:K25"/>
    <mergeCell ref="O22:S22"/>
    <mergeCell ref="R24:T25"/>
    <mergeCell ref="I18:K18"/>
    <mergeCell ref="I26:L26"/>
    <mergeCell ref="I23:L24"/>
    <mergeCell ref="M23:N24"/>
    <mergeCell ref="M25:N25"/>
    <mergeCell ref="X9:X10"/>
    <mergeCell ref="D12:L12"/>
    <mergeCell ref="E9:K9"/>
    <mergeCell ref="F15:H15"/>
    <mergeCell ref="D10:S10"/>
    <mergeCell ref="D8:K8"/>
    <mergeCell ref="D13:K13"/>
    <mergeCell ref="D15:E17"/>
    <mergeCell ref="L13:S13"/>
    <mergeCell ref="F17:H17"/>
    <mergeCell ref="L6:R6"/>
    <mergeCell ref="M18:N18"/>
    <mergeCell ref="M17:N17"/>
    <mergeCell ref="I15:K15"/>
    <mergeCell ref="R12:S12"/>
    <mergeCell ref="M16:N16"/>
    <mergeCell ref="I17:K17"/>
    <mergeCell ref="M33:N33"/>
    <mergeCell ref="M30:N30"/>
    <mergeCell ref="B2:D2"/>
    <mergeCell ref="D4:H4"/>
    <mergeCell ref="L15:N15"/>
    <mergeCell ref="O23:T23"/>
    <mergeCell ref="O24:Q25"/>
    <mergeCell ref="D6:G6"/>
    <mergeCell ref="I6:K6"/>
    <mergeCell ref="I31:L31"/>
    <mergeCell ref="D43:S43"/>
    <mergeCell ref="E30:H30"/>
    <mergeCell ref="E31:H31"/>
    <mergeCell ref="E33:H33"/>
    <mergeCell ref="I41:L41"/>
    <mergeCell ref="O31:Q31"/>
    <mergeCell ref="E34:F36"/>
    <mergeCell ref="G34:H34"/>
    <mergeCell ref="I34:L36"/>
    <mergeCell ref="M34:N34"/>
    <mergeCell ref="O34:Q34"/>
    <mergeCell ref="R34:T34"/>
    <mergeCell ref="X34:X38"/>
    <mergeCell ref="G35:H35"/>
    <mergeCell ref="O35:Q35"/>
    <mergeCell ref="R35:T35"/>
    <mergeCell ref="G36:H36"/>
    <mergeCell ref="O36:Q36"/>
    <mergeCell ref="R36:T36"/>
    <mergeCell ref="E37:H37"/>
    <mergeCell ref="I37:L37"/>
    <mergeCell ref="M37:N37"/>
    <mergeCell ref="O37:Q37"/>
    <mergeCell ref="R37:T37"/>
    <mergeCell ref="E38:H38"/>
    <mergeCell ref="I38:L38"/>
    <mergeCell ref="M38:N38"/>
    <mergeCell ref="O38:Q38"/>
    <mergeCell ref="R38:T38"/>
    <mergeCell ref="E40:H40"/>
    <mergeCell ref="I40:L40"/>
    <mergeCell ref="M40:N40"/>
    <mergeCell ref="O40:Q40"/>
    <mergeCell ref="R40:T40"/>
    <mergeCell ref="R39:T39"/>
    <mergeCell ref="D34:D40"/>
    <mergeCell ref="D41:H41"/>
    <mergeCell ref="D47:V47"/>
    <mergeCell ref="D44:S44"/>
    <mergeCell ref="D23:H26"/>
    <mergeCell ref="D27:D33"/>
    <mergeCell ref="E39:H39"/>
    <mergeCell ref="I39:L39"/>
    <mergeCell ref="M39:N39"/>
    <mergeCell ref="O39:Q39"/>
  </mergeCells>
  <phoneticPr fontId="1"/>
  <printOptions horizontalCentered="1"/>
  <pageMargins left="0.43307086614173229" right="0.47244094488188981" top="0.6692913385826772" bottom="0.27559055118110237" header="0.23622047244094491" footer="0.19685039370078741"/>
  <pageSetup paperSize="9" scale="61" pageOrder="overThenDown"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2D13E-9652-46A7-9F4E-C362A44A258E}">
  <dimension ref="A2:BZ86"/>
  <sheetViews>
    <sheetView view="pageBreakPreview" zoomScale="85" zoomScaleNormal="100" zoomScaleSheetLayoutView="85" workbookViewId="0">
      <selection activeCell="D4" sqref="D4:E6"/>
    </sheetView>
  </sheetViews>
  <sheetFormatPr defaultRowHeight="13"/>
  <cols>
    <col min="1" max="1" width="1.6328125" customWidth="1"/>
    <col min="2" max="2" width="1.36328125" customWidth="1"/>
    <col min="3" max="3" width="4.90625" customWidth="1"/>
    <col min="4" max="5" width="10.36328125" customWidth="1"/>
    <col min="6" max="6" width="4.26953125" customWidth="1"/>
    <col min="7" max="7" width="6.7265625" customWidth="1"/>
    <col min="8" max="10" width="10.08984375" customWidth="1"/>
    <col min="11" max="11" width="8.08984375" customWidth="1"/>
    <col min="12" max="13" width="7.453125" customWidth="1"/>
    <col min="14" max="14" width="4.26953125" customWidth="1"/>
    <col min="15" max="15" width="7.26953125" customWidth="1"/>
    <col min="16" max="18" width="10.453125" customWidth="1"/>
    <col min="19" max="19" width="7.7265625" customWidth="1"/>
    <col min="20" max="20" width="9.7265625" customWidth="1"/>
    <col min="21" max="21" width="7.08984375" customWidth="1"/>
    <col min="22" max="22" width="2" customWidth="1"/>
    <col min="23" max="23" width="34.90625" customWidth="1"/>
  </cols>
  <sheetData>
    <row r="2" spans="1:78" ht="23.25" customHeight="1">
      <c r="A2" s="14"/>
      <c r="B2" s="24"/>
      <c r="C2" s="52" t="s">
        <v>95</v>
      </c>
      <c r="D2" s="500" t="s">
        <v>73</v>
      </c>
      <c r="E2" s="500"/>
      <c r="F2" s="500"/>
      <c r="G2" s="500"/>
      <c r="H2" s="500"/>
      <c r="I2" s="500"/>
      <c r="J2" s="500"/>
      <c r="K2" s="500"/>
      <c r="L2" s="500"/>
      <c r="M2" s="500"/>
      <c r="N2" s="22"/>
      <c r="O2" s="22"/>
      <c r="P2" s="22"/>
      <c r="Q2" s="22"/>
      <c r="R2" s="22"/>
      <c r="S2" s="22"/>
      <c r="T2" s="22"/>
      <c r="U2" s="22"/>
      <c r="V2" s="14"/>
      <c r="W2" s="14"/>
      <c r="X2" s="14"/>
      <c r="Y2" s="14"/>
      <c r="Z2" s="14"/>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row>
    <row r="3" spans="1:78" ht="8.25" customHeight="1">
      <c r="A3" s="14"/>
      <c r="B3" s="14"/>
      <c r="C3" s="14"/>
      <c r="D3" s="14"/>
      <c r="E3" s="14"/>
      <c r="F3" s="14"/>
      <c r="G3" s="14"/>
      <c r="H3" s="14"/>
      <c r="I3" s="14"/>
      <c r="J3" s="14"/>
      <c r="K3" s="14"/>
      <c r="L3" s="14"/>
      <c r="M3" s="14"/>
      <c r="N3" s="14"/>
      <c r="O3" s="14"/>
      <c r="P3" s="14"/>
      <c r="Q3" s="14"/>
      <c r="R3" s="14"/>
      <c r="S3" s="14"/>
      <c r="T3" s="14"/>
      <c r="U3" s="14"/>
      <c r="V3" s="14"/>
      <c r="W3" s="14"/>
      <c r="X3" s="14"/>
      <c r="Y3" s="14"/>
      <c r="Z3" s="14"/>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row>
    <row r="4" spans="1:78" ht="31.5" customHeight="1">
      <c r="A4" s="14"/>
      <c r="B4" s="14"/>
      <c r="C4" s="14"/>
      <c r="D4" s="432" t="s">
        <v>70</v>
      </c>
      <c r="E4" s="447"/>
      <c r="F4" s="491" t="s">
        <v>74</v>
      </c>
      <c r="G4" s="492"/>
      <c r="H4" s="492"/>
      <c r="I4" s="492"/>
      <c r="J4" s="492"/>
      <c r="K4" s="492"/>
      <c r="L4" s="492"/>
      <c r="M4" s="493"/>
      <c r="N4" s="491" t="s">
        <v>77</v>
      </c>
      <c r="O4" s="492"/>
      <c r="P4" s="492"/>
      <c r="Q4" s="492"/>
      <c r="R4" s="492"/>
      <c r="S4" s="492"/>
      <c r="T4" s="492"/>
      <c r="U4" s="493"/>
      <c r="V4" s="14"/>
      <c r="W4" s="14"/>
      <c r="X4" s="14"/>
      <c r="Y4" s="14"/>
      <c r="Z4" s="14"/>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row>
    <row r="5" spans="1:78" ht="24" customHeight="1">
      <c r="A5" s="14"/>
      <c r="B5" s="14"/>
      <c r="C5" s="14"/>
      <c r="D5" s="448"/>
      <c r="E5" s="449"/>
      <c r="F5" s="432" t="s">
        <v>75</v>
      </c>
      <c r="G5" s="433"/>
      <c r="H5" s="433"/>
      <c r="I5" s="433"/>
      <c r="J5" s="447"/>
      <c r="K5" s="432" t="s">
        <v>76</v>
      </c>
      <c r="L5" s="433"/>
      <c r="M5" s="447"/>
      <c r="N5" s="432" t="s">
        <v>75</v>
      </c>
      <c r="O5" s="433"/>
      <c r="P5" s="433"/>
      <c r="Q5" s="433"/>
      <c r="R5" s="447"/>
      <c r="S5" s="432" t="s">
        <v>76</v>
      </c>
      <c r="T5" s="433"/>
      <c r="U5" s="447"/>
      <c r="V5" s="14"/>
      <c r="W5" s="14"/>
      <c r="X5" s="14"/>
      <c r="Y5" s="14"/>
      <c r="Z5" s="14"/>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row>
    <row r="6" spans="1:78" ht="24" customHeight="1">
      <c r="A6" s="14"/>
      <c r="B6" s="14"/>
      <c r="C6" s="14"/>
      <c r="D6" s="494"/>
      <c r="E6" s="496"/>
      <c r="F6" s="494"/>
      <c r="G6" s="495"/>
      <c r="H6" s="495"/>
      <c r="I6" s="495"/>
      <c r="J6" s="496"/>
      <c r="K6" s="494"/>
      <c r="L6" s="495"/>
      <c r="M6" s="496"/>
      <c r="N6" s="494"/>
      <c r="O6" s="495"/>
      <c r="P6" s="495"/>
      <c r="Q6" s="495"/>
      <c r="R6" s="496"/>
      <c r="S6" s="494"/>
      <c r="T6" s="495"/>
      <c r="U6" s="496"/>
      <c r="V6" s="14"/>
      <c r="W6" s="14"/>
      <c r="X6" s="14"/>
      <c r="Y6" s="14"/>
      <c r="Z6" s="14"/>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row>
    <row r="7" spans="1:78" ht="69.75" customHeight="1">
      <c r="A7" s="14"/>
      <c r="B7" s="14"/>
      <c r="C7" s="47"/>
      <c r="D7" s="501"/>
      <c r="E7" s="502"/>
      <c r="F7" s="497"/>
      <c r="G7" s="498"/>
      <c r="H7" s="498"/>
      <c r="I7" s="498"/>
      <c r="J7" s="499"/>
      <c r="K7" s="490"/>
      <c r="L7" s="490"/>
      <c r="M7" s="490"/>
      <c r="N7" s="497"/>
      <c r="O7" s="498"/>
      <c r="P7" s="498"/>
      <c r="Q7" s="498"/>
      <c r="R7" s="499"/>
      <c r="S7" s="490"/>
      <c r="T7" s="490"/>
      <c r="U7" s="490"/>
      <c r="V7" s="14"/>
      <c r="W7" s="489" t="s">
        <v>164</v>
      </c>
      <c r="X7" s="14"/>
      <c r="Y7" s="14"/>
      <c r="Z7" s="14"/>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row>
    <row r="8" spans="1:78" ht="70" customHeight="1">
      <c r="A8" s="14"/>
      <c r="B8" s="14"/>
      <c r="C8" s="47"/>
      <c r="D8" s="501"/>
      <c r="E8" s="502"/>
      <c r="F8" s="497"/>
      <c r="G8" s="498"/>
      <c r="H8" s="498"/>
      <c r="I8" s="498"/>
      <c r="J8" s="499"/>
      <c r="K8" s="490"/>
      <c r="L8" s="490"/>
      <c r="M8" s="490"/>
      <c r="N8" s="497"/>
      <c r="O8" s="498"/>
      <c r="P8" s="498"/>
      <c r="Q8" s="498"/>
      <c r="R8" s="499"/>
      <c r="S8" s="490"/>
      <c r="T8" s="490"/>
      <c r="U8" s="490"/>
      <c r="V8" s="14"/>
      <c r="W8" s="489"/>
      <c r="X8" s="14"/>
      <c r="Y8" s="14"/>
      <c r="Z8" s="14"/>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row>
    <row r="9" spans="1:78" ht="70" customHeight="1">
      <c r="A9" s="14"/>
      <c r="B9" s="14"/>
      <c r="C9" s="47"/>
      <c r="D9" s="501"/>
      <c r="E9" s="502"/>
      <c r="F9" s="497"/>
      <c r="G9" s="498"/>
      <c r="H9" s="498"/>
      <c r="I9" s="498"/>
      <c r="J9" s="499"/>
      <c r="K9" s="490"/>
      <c r="L9" s="490"/>
      <c r="M9" s="490"/>
      <c r="N9" s="497"/>
      <c r="O9" s="498"/>
      <c r="P9" s="498"/>
      <c r="Q9" s="498"/>
      <c r="R9" s="499"/>
      <c r="S9" s="490"/>
      <c r="T9" s="490"/>
      <c r="U9" s="490"/>
      <c r="V9" s="14"/>
      <c r="W9" s="489"/>
      <c r="X9" s="14"/>
      <c r="Y9" s="14"/>
      <c r="Z9" s="14"/>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row>
    <row r="10" spans="1:78" ht="70" customHeight="1">
      <c r="A10" s="14"/>
      <c r="B10" s="14"/>
      <c r="C10" s="47"/>
      <c r="D10" s="501"/>
      <c r="E10" s="502"/>
      <c r="F10" s="497"/>
      <c r="G10" s="498"/>
      <c r="H10" s="498"/>
      <c r="I10" s="498"/>
      <c r="J10" s="499"/>
      <c r="K10" s="490"/>
      <c r="L10" s="490"/>
      <c r="M10" s="490"/>
      <c r="N10" s="497"/>
      <c r="O10" s="498"/>
      <c r="P10" s="498"/>
      <c r="Q10" s="498"/>
      <c r="R10" s="499"/>
      <c r="S10" s="490"/>
      <c r="T10" s="490"/>
      <c r="U10" s="490"/>
      <c r="V10" s="14"/>
      <c r="W10" s="489"/>
      <c r="X10" s="14"/>
      <c r="Y10" s="14"/>
      <c r="Z10" s="14"/>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row>
    <row r="11" spans="1:78" ht="70" customHeight="1">
      <c r="A11" s="14"/>
      <c r="B11" s="14"/>
      <c r="C11" s="47"/>
      <c r="D11" s="501"/>
      <c r="E11" s="502"/>
      <c r="F11" s="497"/>
      <c r="G11" s="498"/>
      <c r="H11" s="498"/>
      <c r="I11" s="498"/>
      <c r="J11" s="499"/>
      <c r="K11" s="490"/>
      <c r="L11" s="490"/>
      <c r="M11" s="490"/>
      <c r="N11" s="497"/>
      <c r="O11" s="498"/>
      <c r="P11" s="498"/>
      <c r="Q11" s="498"/>
      <c r="R11" s="499"/>
      <c r="S11" s="490"/>
      <c r="T11" s="490"/>
      <c r="U11" s="490"/>
      <c r="V11" s="14"/>
      <c r="W11" s="14"/>
      <c r="X11" s="14"/>
      <c r="Y11" s="14"/>
      <c r="Z11" s="14"/>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row>
    <row r="12" spans="1:78" ht="70" customHeight="1">
      <c r="A12" s="14"/>
      <c r="B12" s="14"/>
      <c r="C12" s="47"/>
      <c r="D12" s="501"/>
      <c r="E12" s="502"/>
      <c r="F12" s="497"/>
      <c r="G12" s="498"/>
      <c r="H12" s="498"/>
      <c r="I12" s="498"/>
      <c r="J12" s="499"/>
      <c r="K12" s="490"/>
      <c r="L12" s="490"/>
      <c r="M12" s="490"/>
      <c r="N12" s="497"/>
      <c r="O12" s="498"/>
      <c r="P12" s="498"/>
      <c r="Q12" s="498"/>
      <c r="R12" s="499"/>
      <c r="S12" s="490"/>
      <c r="T12" s="490"/>
      <c r="U12" s="490"/>
      <c r="V12" s="14"/>
      <c r="W12" s="14"/>
      <c r="X12" s="14"/>
      <c r="Y12" s="14"/>
      <c r="Z12" s="14"/>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row>
    <row r="13" spans="1:78" ht="70" customHeight="1">
      <c r="A13" s="14"/>
      <c r="B13" s="14"/>
      <c r="C13" s="47"/>
      <c r="D13" s="501"/>
      <c r="E13" s="502"/>
      <c r="F13" s="497"/>
      <c r="G13" s="498"/>
      <c r="H13" s="498"/>
      <c r="I13" s="498"/>
      <c r="J13" s="499"/>
      <c r="K13" s="490"/>
      <c r="L13" s="490"/>
      <c r="M13" s="490"/>
      <c r="N13" s="497"/>
      <c r="O13" s="498"/>
      <c r="P13" s="498"/>
      <c r="Q13" s="498"/>
      <c r="R13" s="499"/>
      <c r="S13" s="490"/>
      <c r="T13" s="490"/>
      <c r="U13" s="490"/>
      <c r="V13" s="14"/>
      <c r="W13" s="14"/>
      <c r="X13" s="14"/>
      <c r="Y13" s="14"/>
      <c r="Z13" s="14"/>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row>
    <row r="14" spans="1:78" ht="70" customHeight="1">
      <c r="A14" s="14"/>
      <c r="B14" s="14"/>
      <c r="C14" s="47"/>
      <c r="D14" s="501"/>
      <c r="E14" s="502"/>
      <c r="F14" s="497"/>
      <c r="G14" s="498"/>
      <c r="H14" s="498"/>
      <c r="I14" s="498"/>
      <c r="J14" s="499"/>
      <c r="K14" s="490"/>
      <c r="L14" s="490"/>
      <c r="M14" s="490"/>
      <c r="N14" s="497"/>
      <c r="O14" s="498"/>
      <c r="P14" s="498"/>
      <c r="Q14" s="498"/>
      <c r="R14" s="499"/>
      <c r="S14" s="490"/>
      <c r="T14" s="490"/>
      <c r="U14" s="490"/>
      <c r="V14" s="14"/>
      <c r="W14" s="14"/>
      <c r="X14" s="14"/>
      <c r="Y14" s="14"/>
      <c r="Z14" s="14"/>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row>
    <row r="15" spans="1:78" ht="70" customHeight="1">
      <c r="A15" s="14"/>
      <c r="B15" s="14"/>
      <c r="C15" s="47"/>
      <c r="D15" s="501"/>
      <c r="E15" s="502"/>
      <c r="F15" s="497"/>
      <c r="G15" s="498"/>
      <c r="H15" s="498"/>
      <c r="I15" s="498"/>
      <c r="J15" s="499"/>
      <c r="K15" s="490"/>
      <c r="L15" s="490"/>
      <c r="M15" s="490"/>
      <c r="N15" s="497"/>
      <c r="O15" s="498"/>
      <c r="P15" s="498"/>
      <c r="Q15" s="498"/>
      <c r="R15" s="499"/>
      <c r="S15" s="490"/>
      <c r="T15" s="490"/>
      <c r="U15" s="490"/>
      <c r="V15" s="14"/>
      <c r="W15" s="14"/>
      <c r="X15" s="14"/>
      <c r="Y15" s="14"/>
      <c r="Z15" s="14"/>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row>
    <row r="16" spans="1:78" ht="69" customHeight="1">
      <c r="A16" s="14"/>
      <c r="B16" s="14"/>
      <c r="C16" s="47"/>
      <c r="D16" s="501"/>
      <c r="E16" s="502"/>
      <c r="F16" s="497"/>
      <c r="G16" s="498"/>
      <c r="H16" s="498"/>
      <c r="I16" s="498"/>
      <c r="J16" s="499"/>
      <c r="K16" s="490"/>
      <c r="L16" s="490"/>
      <c r="M16" s="490"/>
      <c r="N16" s="497"/>
      <c r="O16" s="498"/>
      <c r="P16" s="498"/>
      <c r="Q16" s="498"/>
      <c r="R16" s="499"/>
      <c r="S16" s="490"/>
      <c r="T16" s="490"/>
      <c r="U16" s="490"/>
      <c r="V16" s="14"/>
      <c r="W16" s="14"/>
      <c r="X16" s="14"/>
      <c r="Y16" s="14"/>
      <c r="Z16" s="14"/>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row>
    <row r="17" spans="1:78" ht="60" customHeight="1">
      <c r="A17" s="14"/>
      <c r="B17" s="14"/>
      <c r="C17" s="47"/>
      <c r="D17" s="501"/>
      <c r="E17" s="502"/>
      <c r="F17" s="497"/>
      <c r="G17" s="498"/>
      <c r="H17" s="498"/>
      <c r="I17" s="498"/>
      <c r="J17" s="499"/>
      <c r="K17" s="490"/>
      <c r="L17" s="490"/>
      <c r="M17" s="490"/>
      <c r="N17" s="497"/>
      <c r="O17" s="498"/>
      <c r="P17" s="498"/>
      <c r="Q17" s="498"/>
      <c r="R17" s="499"/>
      <c r="S17" s="490"/>
      <c r="T17" s="490"/>
      <c r="U17" s="490"/>
      <c r="V17" s="14"/>
      <c r="W17" s="14"/>
      <c r="X17" s="14"/>
      <c r="Y17" s="14"/>
      <c r="Z17" s="14"/>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row>
    <row r="18" spans="1:78" ht="60" customHeight="1">
      <c r="A18" s="14"/>
      <c r="B18" s="14"/>
      <c r="C18" s="47"/>
      <c r="D18" s="501"/>
      <c r="E18" s="502"/>
      <c r="F18" s="497"/>
      <c r="G18" s="498"/>
      <c r="H18" s="498"/>
      <c r="I18" s="498"/>
      <c r="J18" s="499"/>
      <c r="K18" s="490"/>
      <c r="L18" s="490"/>
      <c r="M18" s="490"/>
      <c r="N18" s="497"/>
      <c r="O18" s="498"/>
      <c r="P18" s="498"/>
      <c r="Q18" s="498"/>
      <c r="R18" s="499"/>
      <c r="S18" s="490"/>
      <c r="T18" s="490"/>
      <c r="U18" s="490"/>
      <c r="V18" s="14"/>
      <c r="W18" s="14"/>
      <c r="X18" s="14"/>
      <c r="Y18" s="14"/>
      <c r="Z18" s="14"/>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row>
    <row r="19" spans="1:78" ht="5.25" customHeight="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row>
    <row r="20" spans="1:78" ht="14">
      <c r="A20" s="14"/>
      <c r="B20" s="23" t="s">
        <v>71</v>
      </c>
      <c r="C20" s="23" t="s">
        <v>71</v>
      </c>
      <c r="D20" s="503" t="s">
        <v>72</v>
      </c>
      <c r="E20" s="503"/>
      <c r="F20" s="503"/>
      <c r="G20" s="503"/>
      <c r="H20" s="503"/>
      <c r="I20" s="503"/>
      <c r="J20" s="503"/>
      <c r="K20" s="503"/>
      <c r="L20" s="503"/>
      <c r="M20" s="503"/>
      <c r="N20" s="14"/>
      <c r="O20" s="14"/>
      <c r="P20" s="14"/>
      <c r="Q20" s="14"/>
      <c r="R20" s="14"/>
      <c r="S20" s="14"/>
      <c r="T20" s="14"/>
      <c r="U20" s="14"/>
      <c r="V20" s="14"/>
      <c r="W20" s="14"/>
      <c r="X20" s="14"/>
      <c r="Y20" s="14"/>
      <c r="Z20" s="14"/>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row>
    <row r="21" spans="1:78" ht="8.25" customHeight="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row>
    <row r="24" spans="1:78">
      <c r="D24" t="s">
        <v>181</v>
      </c>
    </row>
    <row r="25" spans="1:78">
      <c r="D25" t="s">
        <v>242</v>
      </c>
    </row>
    <row r="26" spans="1:78">
      <c r="D26" t="s">
        <v>243</v>
      </c>
    </row>
    <row r="27" spans="1:78">
      <c r="D27" t="s">
        <v>180</v>
      </c>
    </row>
    <row r="28" spans="1:78">
      <c r="D28" t="s">
        <v>192</v>
      </c>
    </row>
    <row r="29" spans="1:78">
      <c r="D29" t="s">
        <v>297</v>
      </c>
    </row>
    <row r="30" spans="1:78">
      <c r="D30" t="s">
        <v>244</v>
      </c>
    </row>
    <row r="31" spans="1:78">
      <c r="D31" t="s">
        <v>245</v>
      </c>
    </row>
    <row r="32" spans="1:78">
      <c r="D32" t="s">
        <v>179</v>
      </c>
    </row>
    <row r="33" spans="4:6">
      <c r="D33">
        <v>101</v>
      </c>
      <c r="E33" t="s">
        <v>181</v>
      </c>
      <c r="F33" t="s">
        <v>247</v>
      </c>
    </row>
    <row r="34" spans="4:6">
      <c r="D34">
        <v>102</v>
      </c>
      <c r="E34" t="s">
        <v>181</v>
      </c>
      <c r="F34" t="s">
        <v>248</v>
      </c>
    </row>
    <row r="35" spans="4:6">
      <c r="D35">
        <v>103</v>
      </c>
      <c r="E35" t="s">
        <v>181</v>
      </c>
      <c r="F35" t="s">
        <v>183</v>
      </c>
    </row>
    <row r="36" spans="4:6">
      <c r="D36">
        <v>104</v>
      </c>
      <c r="E36" t="s">
        <v>181</v>
      </c>
      <c r="F36" t="s">
        <v>285</v>
      </c>
    </row>
    <row r="37" spans="4:6">
      <c r="D37">
        <v>105</v>
      </c>
      <c r="E37" t="s">
        <v>181</v>
      </c>
      <c r="F37" t="s">
        <v>184</v>
      </c>
    </row>
    <row r="38" spans="4:6">
      <c r="D38">
        <v>106</v>
      </c>
      <c r="E38" t="s">
        <v>181</v>
      </c>
      <c r="F38" t="s">
        <v>185</v>
      </c>
    </row>
    <row r="39" spans="4:6">
      <c r="D39">
        <v>107</v>
      </c>
      <c r="E39" t="s">
        <v>181</v>
      </c>
      <c r="F39" t="s">
        <v>186</v>
      </c>
    </row>
    <row r="40" spans="4:6">
      <c r="D40">
        <v>108</v>
      </c>
      <c r="E40" t="s">
        <v>181</v>
      </c>
      <c r="F40" t="s">
        <v>249</v>
      </c>
    </row>
    <row r="41" spans="4:6">
      <c r="D41">
        <v>109</v>
      </c>
      <c r="E41" t="s">
        <v>181</v>
      </c>
      <c r="F41" t="s">
        <v>187</v>
      </c>
    </row>
    <row r="42" spans="4:6">
      <c r="D42">
        <v>110</v>
      </c>
      <c r="E42" t="s">
        <v>181</v>
      </c>
      <c r="F42" t="s">
        <v>188</v>
      </c>
    </row>
    <row r="43" spans="4:6">
      <c r="D43">
        <v>111</v>
      </c>
      <c r="E43" t="s">
        <v>181</v>
      </c>
      <c r="F43" t="s">
        <v>189</v>
      </c>
    </row>
    <row r="44" spans="4:6">
      <c r="D44">
        <v>112</v>
      </c>
      <c r="E44" t="s">
        <v>181</v>
      </c>
      <c r="F44" t="s">
        <v>190</v>
      </c>
    </row>
    <row r="45" spans="4:6">
      <c r="D45">
        <v>113</v>
      </c>
      <c r="E45" t="s">
        <v>181</v>
      </c>
      <c r="F45" t="s">
        <v>250</v>
      </c>
    </row>
    <row r="46" spans="4:6">
      <c r="D46">
        <v>114</v>
      </c>
      <c r="E46" t="s">
        <v>181</v>
      </c>
      <c r="F46" t="s">
        <v>251</v>
      </c>
    </row>
    <row r="47" spans="4:6">
      <c r="D47">
        <v>115</v>
      </c>
      <c r="E47" t="s">
        <v>181</v>
      </c>
      <c r="F47" t="s">
        <v>179</v>
      </c>
    </row>
    <row r="48" spans="4:6">
      <c r="D48">
        <v>201</v>
      </c>
      <c r="E48" t="s">
        <v>242</v>
      </c>
      <c r="F48" t="s">
        <v>253</v>
      </c>
    </row>
    <row r="49" spans="4:6">
      <c r="D49">
        <v>202</v>
      </c>
      <c r="E49" t="s">
        <v>242</v>
      </c>
      <c r="F49" t="s">
        <v>254</v>
      </c>
    </row>
    <row r="50" spans="4:6">
      <c r="D50">
        <v>203</v>
      </c>
      <c r="E50" t="s">
        <v>242</v>
      </c>
      <c r="F50" t="s">
        <v>179</v>
      </c>
    </row>
    <row r="51" spans="4:6">
      <c r="D51">
        <v>301</v>
      </c>
      <c r="E51" t="s">
        <v>243</v>
      </c>
      <c r="F51" t="s">
        <v>286</v>
      </c>
    </row>
    <row r="52" spans="4:6">
      <c r="D52">
        <v>302</v>
      </c>
      <c r="E52" t="s">
        <v>243</v>
      </c>
      <c r="F52" t="s">
        <v>287</v>
      </c>
    </row>
    <row r="53" spans="4:6">
      <c r="D53">
        <v>303</v>
      </c>
      <c r="E53" t="s">
        <v>243</v>
      </c>
      <c r="F53" t="s">
        <v>288</v>
      </c>
    </row>
    <row r="54" spans="4:6">
      <c r="D54">
        <v>304</v>
      </c>
      <c r="E54" t="s">
        <v>243</v>
      </c>
      <c r="F54" t="s">
        <v>289</v>
      </c>
    </row>
    <row r="55" spans="4:6">
      <c r="D55">
        <v>305</v>
      </c>
      <c r="E55" t="s">
        <v>243</v>
      </c>
      <c r="F55" t="s">
        <v>260</v>
      </c>
    </row>
    <row r="56" spans="4:6">
      <c r="D56">
        <v>306</v>
      </c>
      <c r="E56" t="s">
        <v>243</v>
      </c>
      <c r="F56" t="s">
        <v>179</v>
      </c>
    </row>
    <row r="57" spans="4:6">
      <c r="D57">
        <v>401</v>
      </c>
      <c r="E57" t="s">
        <v>180</v>
      </c>
      <c r="F57" t="s">
        <v>261</v>
      </c>
    </row>
    <row r="58" spans="4:6">
      <c r="D58">
        <v>402</v>
      </c>
      <c r="E58" t="s">
        <v>180</v>
      </c>
      <c r="F58" t="s">
        <v>262</v>
      </c>
    </row>
    <row r="59" spans="4:6">
      <c r="D59">
        <v>403</v>
      </c>
      <c r="E59" t="s">
        <v>180</v>
      </c>
      <c r="F59" t="s">
        <v>263</v>
      </c>
    </row>
    <row r="60" spans="4:6">
      <c r="D60">
        <v>404</v>
      </c>
      <c r="E60" t="s">
        <v>180</v>
      </c>
      <c r="F60" t="s">
        <v>179</v>
      </c>
    </row>
    <row r="61" spans="4:6">
      <c r="D61">
        <v>501</v>
      </c>
      <c r="E61" t="s">
        <v>192</v>
      </c>
      <c r="F61" t="s">
        <v>191</v>
      </c>
    </row>
    <row r="62" spans="4:6">
      <c r="D62">
        <v>502</v>
      </c>
      <c r="E62" t="s">
        <v>192</v>
      </c>
      <c r="F62" t="s">
        <v>302</v>
      </c>
    </row>
    <row r="63" spans="4:6">
      <c r="D63">
        <v>503</v>
      </c>
      <c r="E63" t="s">
        <v>192</v>
      </c>
      <c r="F63" t="s">
        <v>303</v>
      </c>
    </row>
    <row r="64" spans="4:6">
      <c r="D64">
        <v>504</v>
      </c>
      <c r="E64" t="s">
        <v>192</v>
      </c>
      <c r="F64" t="s">
        <v>179</v>
      </c>
    </row>
    <row r="65" spans="4:6">
      <c r="D65">
        <v>601</v>
      </c>
      <c r="E65" t="s">
        <v>297</v>
      </c>
      <c r="F65" t="s">
        <v>290</v>
      </c>
    </row>
    <row r="66" spans="4:6">
      <c r="D66">
        <v>602</v>
      </c>
      <c r="E66" t="s">
        <v>297</v>
      </c>
      <c r="F66" t="s">
        <v>304</v>
      </c>
    </row>
    <row r="67" spans="4:6">
      <c r="D67">
        <v>603</v>
      </c>
      <c r="E67" t="s">
        <v>297</v>
      </c>
      <c r="F67" t="s">
        <v>305</v>
      </c>
    </row>
    <row r="68" spans="4:6">
      <c r="D68">
        <v>604</v>
      </c>
      <c r="E68" t="s">
        <v>297</v>
      </c>
      <c r="F68" t="s">
        <v>291</v>
      </c>
    </row>
    <row r="69" spans="4:6">
      <c r="D69">
        <v>605</v>
      </c>
      <c r="E69" t="s">
        <v>297</v>
      </c>
      <c r="F69" t="s">
        <v>179</v>
      </c>
    </row>
    <row r="70" spans="4:6">
      <c r="D70">
        <v>701</v>
      </c>
      <c r="E70" t="s">
        <v>244</v>
      </c>
      <c r="F70" t="s">
        <v>267</v>
      </c>
    </row>
    <row r="71" spans="4:6">
      <c r="D71">
        <v>702</v>
      </c>
      <c r="E71" t="s">
        <v>244</v>
      </c>
      <c r="F71" t="s">
        <v>268</v>
      </c>
    </row>
    <row r="72" spans="4:6">
      <c r="D72">
        <v>703</v>
      </c>
      <c r="E72" t="s">
        <v>244</v>
      </c>
      <c r="F72" t="s">
        <v>292</v>
      </c>
    </row>
    <row r="73" spans="4:6">
      <c r="D73">
        <v>704</v>
      </c>
      <c r="E73" t="s">
        <v>244</v>
      </c>
      <c r="F73" t="s">
        <v>193</v>
      </c>
    </row>
    <row r="74" spans="4:6">
      <c r="D74">
        <v>705</v>
      </c>
      <c r="E74" t="s">
        <v>244</v>
      </c>
      <c r="F74" t="s">
        <v>194</v>
      </c>
    </row>
    <row r="75" spans="4:6">
      <c r="D75">
        <v>706</v>
      </c>
      <c r="E75" t="s">
        <v>244</v>
      </c>
      <c r="F75" t="s">
        <v>293</v>
      </c>
    </row>
    <row r="76" spans="4:6">
      <c r="D76">
        <v>801</v>
      </c>
      <c r="E76" t="s">
        <v>245</v>
      </c>
      <c r="F76" t="s">
        <v>294</v>
      </c>
    </row>
    <row r="77" spans="4:6">
      <c r="D77">
        <v>802</v>
      </c>
      <c r="E77" t="s">
        <v>245</v>
      </c>
      <c r="F77" t="s">
        <v>275</v>
      </c>
    </row>
    <row r="78" spans="4:6">
      <c r="D78">
        <v>803</v>
      </c>
      <c r="E78" t="s">
        <v>245</v>
      </c>
      <c r="F78" t="s">
        <v>295</v>
      </c>
    </row>
    <row r="79" spans="4:6">
      <c r="D79">
        <v>804</v>
      </c>
      <c r="E79" t="s">
        <v>245</v>
      </c>
      <c r="F79" t="s">
        <v>277</v>
      </c>
    </row>
    <row r="80" spans="4:6">
      <c r="D80">
        <v>805</v>
      </c>
      <c r="E80" t="s">
        <v>245</v>
      </c>
      <c r="F80" t="s">
        <v>278</v>
      </c>
    </row>
    <row r="81" spans="4:6">
      <c r="D81">
        <v>806</v>
      </c>
      <c r="E81" t="s">
        <v>245</v>
      </c>
      <c r="F81" t="s">
        <v>279</v>
      </c>
    </row>
    <row r="82" spans="4:6">
      <c r="D82">
        <v>807</v>
      </c>
      <c r="E82" t="s">
        <v>245</v>
      </c>
      <c r="F82" t="s">
        <v>280</v>
      </c>
    </row>
    <row r="83" spans="4:6">
      <c r="D83">
        <v>808</v>
      </c>
      <c r="E83" t="s">
        <v>245</v>
      </c>
      <c r="F83" t="s">
        <v>281</v>
      </c>
    </row>
    <row r="84" spans="4:6">
      <c r="D84">
        <v>809</v>
      </c>
      <c r="E84" t="s">
        <v>245</v>
      </c>
      <c r="F84" t="s">
        <v>296</v>
      </c>
    </row>
    <row r="85" spans="4:6">
      <c r="D85">
        <v>810</v>
      </c>
      <c r="E85" t="s">
        <v>245</v>
      </c>
      <c r="F85" t="s">
        <v>283</v>
      </c>
    </row>
    <row r="86" spans="4:6">
      <c r="D86">
        <v>901</v>
      </c>
      <c r="E86" t="s">
        <v>179</v>
      </c>
      <c r="F86" t="s">
        <v>284</v>
      </c>
    </row>
  </sheetData>
  <sheetProtection password="E4BE" sheet="1" formatCells="0"/>
  <mergeCells count="70">
    <mergeCell ref="N17:R17"/>
    <mergeCell ref="N18:R18"/>
    <mergeCell ref="F7:J7"/>
    <mergeCell ref="F8:J8"/>
    <mergeCell ref="F9:J9"/>
    <mergeCell ref="F10:J10"/>
    <mergeCell ref="F11:J11"/>
    <mergeCell ref="F12:J12"/>
    <mergeCell ref="F13:J13"/>
    <mergeCell ref="F14:J14"/>
    <mergeCell ref="N11:R11"/>
    <mergeCell ref="N12:R12"/>
    <mergeCell ref="N13:R13"/>
    <mergeCell ref="N14:R14"/>
    <mergeCell ref="N15:R15"/>
    <mergeCell ref="N16:R16"/>
    <mergeCell ref="D18:E18"/>
    <mergeCell ref="K18:M18"/>
    <mergeCell ref="D20:M20"/>
    <mergeCell ref="D16:E16"/>
    <mergeCell ref="K16:M16"/>
    <mergeCell ref="D17:E17"/>
    <mergeCell ref="K17:M17"/>
    <mergeCell ref="F16:J16"/>
    <mergeCell ref="F17:J17"/>
    <mergeCell ref="F18:J18"/>
    <mergeCell ref="D15:E15"/>
    <mergeCell ref="K15:M15"/>
    <mergeCell ref="D12:E12"/>
    <mergeCell ref="K12:M12"/>
    <mergeCell ref="D13:E13"/>
    <mergeCell ref="K13:M13"/>
    <mergeCell ref="F15:J15"/>
    <mergeCell ref="K9:M9"/>
    <mergeCell ref="D8:E8"/>
    <mergeCell ref="K8:M8"/>
    <mergeCell ref="D10:E10"/>
    <mergeCell ref="K10:M10"/>
    <mergeCell ref="D14:E14"/>
    <mergeCell ref="K14:M14"/>
    <mergeCell ref="D11:E11"/>
    <mergeCell ref="K11:M11"/>
    <mergeCell ref="D9:E9"/>
    <mergeCell ref="D2:M2"/>
    <mergeCell ref="D7:E7"/>
    <mergeCell ref="K7:M7"/>
    <mergeCell ref="F4:M4"/>
    <mergeCell ref="D4:E6"/>
    <mergeCell ref="K5:M6"/>
    <mergeCell ref="F5:J6"/>
    <mergeCell ref="N4:U4"/>
    <mergeCell ref="S8:U8"/>
    <mergeCell ref="S7:U7"/>
    <mergeCell ref="S5:U6"/>
    <mergeCell ref="S12:U12"/>
    <mergeCell ref="N5:R6"/>
    <mergeCell ref="N7:R7"/>
    <mergeCell ref="N8:R8"/>
    <mergeCell ref="N9:R9"/>
    <mergeCell ref="N10:R10"/>
    <mergeCell ref="W7:W10"/>
    <mergeCell ref="S17:U17"/>
    <mergeCell ref="S18:U18"/>
    <mergeCell ref="S15:U15"/>
    <mergeCell ref="S16:U16"/>
    <mergeCell ref="S9:U9"/>
    <mergeCell ref="S10:U10"/>
    <mergeCell ref="S13:U13"/>
    <mergeCell ref="S14:U14"/>
    <mergeCell ref="S11:U11"/>
  </mergeCells>
  <phoneticPr fontId="1"/>
  <dataValidations count="1">
    <dataValidation type="list" allowBlank="1" showInputMessage="1" sqref="D7:E18" xr:uid="{BDF36DD0-0822-4CB8-97C6-2ACCAFF2F628}">
      <formula1>$D$24:$D$32</formula1>
    </dataValidation>
  </dataValidations>
  <printOptions horizontalCentered="1"/>
  <pageMargins left="0.43307086614173229" right="0.47244094488188981" top="0.27559055118110237" bottom="0.27559055118110237" header="0.23622047244094491" footer="0.19685039370078741"/>
  <pageSetup paperSize="9" scale="57" pageOrder="overThenDown"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6A7D6-019D-435D-932B-C55DEC509B95}">
  <dimension ref="A1:C59"/>
  <sheetViews>
    <sheetView view="pageBreakPreview" zoomScale="75" zoomScaleNormal="40" zoomScaleSheetLayoutView="75" workbookViewId="0">
      <selection activeCell="C15" sqref="C15"/>
    </sheetView>
  </sheetViews>
  <sheetFormatPr defaultColWidth="4" defaultRowHeight="13"/>
  <cols>
    <col min="1" max="1" width="10" style="96" customWidth="1"/>
    <col min="2" max="2" width="25.7265625" style="98" customWidth="1"/>
    <col min="3" max="3" width="112.453125" style="98" customWidth="1"/>
    <col min="4" max="16384" width="4" style="98"/>
  </cols>
  <sheetData>
    <row r="1" spans="1:3" ht="19">
      <c r="B1" s="97" t="s">
        <v>246</v>
      </c>
    </row>
    <row r="2" spans="1:3">
      <c r="B2" s="96"/>
    </row>
    <row r="3" spans="1:3" ht="57.75" customHeight="1">
      <c r="A3" s="99" t="s">
        <v>176</v>
      </c>
      <c r="B3" s="100" t="s">
        <v>177</v>
      </c>
      <c r="C3" s="100" t="s">
        <v>178</v>
      </c>
    </row>
    <row r="4" spans="1:3" ht="27.75" customHeight="1">
      <c r="A4" s="101">
        <v>101</v>
      </c>
      <c r="B4" s="504" t="s">
        <v>182</v>
      </c>
      <c r="C4" s="132" t="s">
        <v>247</v>
      </c>
    </row>
    <row r="5" spans="1:3" ht="44.25" customHeight="1">
      <c r="A5" s="101">
        <v>102</v>
      </c>
      <c r="B5" s="505"/>
      <c r="C5" s="133" t="s">
        <v>248</v>
      </c>
    </row>
    <row r="6" spans="1:3" ht="29.25" customHeight="1">
      <c r="A6" s="101">
        <v>103</v>
      </c>
      <c r="B6" s="505"/>
      <c r="C6" s="134" t="s">
        <v>183</v>
      </c>
    </row>
    <row r="7" spans="1:3" ht="29.25" customHeight="1">
      <c r="A7" s="101">
        <v>104</v>
      </c>
      <c r="B7" s="505"/>
      <c r="C7" s="132" t="s">
        <v>195</v>
      </c>
    </row>
    <row r="8" spans="1:3" ht="29.25" customHeight="1">
      <c r="A8" s="101">
        <v>105</v>
      </c>
      <c r="B8" s="505"/>
      <c r="C8" s="134" t="s">
        <v>184</v>
      </c>
    </row>
    <row r="9" spans="1:3" ht="29.25" customHeight="1">
      <c r="A9" s="101">
        <v>106</v>
      </c>
      <c r="B9" s="505"/>
      <c r="C9" s="132" t="s">
        <v>185</v>
      </c>
    </row>
    <row r="10" spans="1:3" ht="29.25" customHeight="1">
      <c r="A10" s="101">
        <v>107</v>
      </c>
      <c r="B10" s="505"/>
      <c r="C10" s="132" t="s">
        <v>186</v>
      </c>
    </row>
    <row r="11" spans="1:3" ht="48.75" customHeight="1">
      <c r="A11" s="101">
        <v>108</v>
      </c>
      <c r="B11" s="505"/>
      <c r="C11" s="133" t="s">
        <v>249</v>
      </c>
    </row>
    <row r="12" spans="1:3" ht="29.25" customHeight="1">
      <c r="A12" s="101">
        <v>109</v>
      </c>
      <c r="B12" s="505"/>
      <c r="C12" s="132" t="s">
        <v>187</v>
      </c>
    </row>
    <row r="13" spans="1:3" ht="29.25" customHeight="1">
      <c r="A13" s="101">
        <v>110</v>
      </c>
      <c r="B13" s="505"/>
      <c r="C13" s="134" t="s">
        <v>188</v>
      </c>
    </row>
    <row r="14" spans="1:3" ht="29.25" customHeight="1">
      <c r="A14" s="101">
        <v>111</v>
      </c>
      <c r="B14" s="505"/>
      <c r="C14" s="132" t="s">
        <v>189</v>
      </c>
    </row>
    <row r="15" spans="1:3" ht="29.25" customHeight="1">
      <c r="A15" s="101">
        <v>112</v>
      </c>
      <c r="B15" s="505"/>
      <c r="C15" s="132" t="s">
        <v>190</v>
      </c>
    </row>
    <row r="16" spans="1:3" ht="34.5" customHeight="1">
      <c r="A16" s="101">
        <v>113</v>
      </c>
      <c r="B16" s="505"/>
      <c r="C16" s="133" t="s">
        <v>250</v>
      </c>
    </row>
    <row r="17" spans="1:3" ht="56.25" customHeight="1">
      <c r="A17" s="101">
        <v>114</v>
      </c>
      <c r="B17" s="505"/>
      <c r="C17" s="133" t="s">
        <v>251</v>
      </c>
    </row>
    <row r="18" spans="1:3" ht="38.25" customHeight="1">
      <c r="A18" s="103">
        <v>115</v>
      </c>
      <c r="B18" s="507"/>
      <c r="C18" s="111" t="s">
        <v>179</v>
      </c>
    </row>
    <row r="19" spans="1:3" ht="43.5" customHeight="1">
      <c r="A19" s="103">
        <v>201</v>
      </c>
      <c r="B19" s="504" t="s">
        <v>252</v>
      </c>
      <c r="C19" s="108" t="s">
        <v>253</v>
      </c>
    </row>
    <row r="20" spans="1:3" ht="43.5" customHeight="1">
      <c r="A20" s="103">
        <v>202</v>
      </c>
      <c r="B20" s="505"/>
      <c r="C20" s="108" t="s">
        <v>254</v>
      </c>
    </row>
    <row r="21" spans="1:3" ht="43.5" customHeight="1">
      <c r="A21" s="103">
        <v>203</v>
      </c>
      <c r="B21" s="507"/>
      <c r="C21" s="140" t="s">
        <v>179</v>
      </c>
    </row>
    <row r="22" spans="1:3" ht="43.5" customHeight="1">
      <c r="A22" s="103">
        <v>301</v>
      </c>
      <c r="B22" s="504" t="s">
        <v>255</v>
      </c>
      <c r="C22" s="136" t="s">
        <v>256</v>
      </c>
    </row>
    <row r="23" spans="1:3" ht="43.5" customHeight="1">
      <c r="A23" s="103">
        <v>302</v>
      </c>
      <c r="B23" s="505"/>
      <c r="C23" s="137" t="s">
        <v>257</v>
      </c>
    </row>
    <row r="24" spans="1:3" ht="43.5" customHeight="1">
      <c r="A24" s="103">
        <v>303</v>
      </c>
      <c r="B24" s="505"/>
      <c r="C24" s="137" t="s">
        <v>258</v>
      </c>
    </row>
    <row r="25" spans="1:3" ht="43.5" customHeight="1">
      <c r="A25" s="103">
        <v>304</v>
      </c>
      <c r="B25" s="505"/>
      <c r="C25" s="137" t="s">
        <v>259</v>
      </c>
    </row>
    <row r="26" spans="1:3" ht="43.5" customHeight="1">
      <c r="A26" s="103">
        <v>305</v>
      </c>
      <c r="B26" s="505"/>
      <c r="C26" s="138" t="s">
        <v>260</v>
      </c>
    </row>
    <row r="27" spans="1:3" ht="43.5" customHeight="1">
      <c r="A27" s="103">
        <v>306</v>
      </c>
      <c r="B27" s="506"/>
      <c r="C27" s="139" t="s">
        <v>179</v>
      </c>
    </row>
    <row r="28" spans="1:3" ht="43.5" customHeight="1">
      <c r="A28" s="103">
        <v>401</v>
      </c>
      <c r="B28" s="504" t="s">
        <v>180</v>
      </c>
      <c r="C28" s="137" t="s">
        <v>261</v>
      </c>
    </row>
    <row r="29" spans="1:3" ht="43.5" customHeight="1">
      <c r="A29" s="103">
        <v>402</v>
      </c>
      <c r="B29" s="505"/>
      <c r="C29" s="137" t="s">
        <v>262</v>
      </c>
    </row>
    <row r="30" spans="1:3" ht="43.5" customHeight="1">
      <c r="A30" s="103">
        <v>403</v>
      </c>
      <c r="B30" s="505"/>
      <c r="C30" s="137" t="s">
        <v>263</v>
      </c>
    </row>
    <row r="31" spans="1:3" ht="43.5" customHeight="1">
      <c r="A31" s="103">
        <v>404</v>
      </c>
      <c r="B31" s="507"/>
      <c r="C31" s="137" t="s">
        <v>179</v>
      </c>
    </row>
    <row r="32" spans="1:3" ht="55.5" customHeight="1">
      <c r="A32" s="101">
        <v>501</v>
      </c>
      <c r="B32" s="504" t="s">
        <v>196</v>
      </c>
      <c r="C32" s="108" t="s">
        <v>191</v>
      </c>
    </row>
    <row r="33" spans="1:3" ht="62.25" customHeight="1">
      <c r="A33" s="101">
        <v>502</v>
      </c>
      <c r="B33" s="505"/>
      <c r="C33" s="109" t="s">
        <v>298</v>
      </c>
    </row>
    <row r="34" spans="1:3" ht="54" customHeight="1">
      <c r="A34" s="101">
        <v>503</v>
      </c>
      <c r="B34" s="505"/>
      <c r="C34" s="109" t="s">
        <v>299</v>
      </c>
    </row>
    <row r="35" spans="1:3" ht="54" customHeight="1">
      <c r="A35" s="103">
        <v>504</v>
      </c>
      <c r="B35" s="507"/>
      <c r="C35" s="141" t="s">
        <v>179</v>
      </c>
    </row>
    <row r="36" spans="1:3" ht="54" customHeight="1">
      <c r="A36" s="103">
        <v>601</v>
      </c>
      <c r="B36" s="504" t="s">
        <v>264</v>
      </c>
      <c r="C36" s="141" t="s">
        <v>265</v>
      </c>
    </row>
    <row r="37" spans="1:3" ht="55.5" customHeight="1">
      <c r="A37" s="103">
        <v>602</v>
      </c>
      <c r="B37" s="508"/>
      <c r="C37" s="141" t="s">
        <v>300</v>
      </c>
    </row>
    <row r="38" spans="1:3" ht="51" customHeight="1">
      <c r="A38" s="103">
        <v>603</v>
      </c>
      <c r="B38" s="508"/>
      <c r="C38" s="141" t="s">
        <v>301</v>
      </c>
    </row>
    <row r="39" spans="1:3" ht="54" customHeight="1">
      <c r="A39" s="103">
        <v>604</v>
      </c>
      <c r="B39" s="508"/>
      <c r="C39" s="141" t="s">
        <v>266</v>
      </c>
    </row>
    <row r="40" spans="1:3" ht="54" customHeight="1">
      <c r="A40" s="103">
        <v>605</v>
      </c>
      <c r="B40" s="507"/>
      <c r="C40" s="141" t="s">
        <v>179</v>
      </c>
    </row>
    <row r="41" spans="1:3" ht="39" customHeight="1">
      <c r="A41" s="103">
        <v>701</v>
      </c>
      <c r="B41" s="504" t="s">
        <v>244</v>
      </c>
      <c r="C41" s="105" t="s">
        <v>267</v>
      </c>
    </row>
    <row r="42" spans="1:3" ht="60.75" customHeight="1">
      <c r="A42" s="103">
        <v>702</v>
      </c>
      <c r="B42" s="505"/>
      <c r="C42" s="110" t="s">
        <v>268</v>
      </c>
    </row>
    <row r="43" spans="1:3" ht="62.25" customHeight="1">
      <c r="A43" s="103">
        <v>703</v>
      </c>
      <c r="B43" s="505"/>
      <c r="C43" s="108" t="s">
        <v>269</v>
      </c>
    </row>
    <row r="44" spans="1:3" ht="29.25" customHeight="1">
      <c r="A44" s="103">
        <v>704</v>
      </c>
      <c r="B44" s="505"/>
      <c r="C44" s="106" t="s">
        <v>270</v>
      </c>
    </row>
    <row r="45" spans="1:3" ht="29.25" customHeight="1">
      <c r="A45" s="103">
        <v>705</v>
      </c>
      <c r="B45" s="505"/>
      <c r="C45" s="104" t="s">
        <v>271</v>
      </c>
    </row>
    <row r="46" spans="1:3" ht="43.5" customHeight="1">
      <c r="A46" s="103">
        <v>706</v>
      </c>
      <c r="B46" s="506"/>
      <c r="C46" s="108" t="s">
        <v>272</v>
      </c>
    </row>
    <row r="47" spans="1:3" ht="43.5" customHeight="1">
      <c r="A47" s="103">
        <v>801</v>
      </c>
      <c r="B47" s="504" t="s">
        <v>273</v>
      </c>
      <c r="C47" s="135" t="s">
        <v>274</v>
      </c>
    </row>
    <row r="48" spans="1:3" ht="43.5" customHeight="1">
      <c r="A48" s="103">
        <v>802</v>
      </c>
      <c r="B48" s="505"/>
      <c r="C48" s="135" t="s">
        <v>275</v>
      </c>
    </row>
    <row r="49" spans="1:3" ht="43.5" customHeight="1">
      <c r="A49" s="103">
        <v>803</v>
      </c>
      <c r="B49" s="505"/>
      <c r="C49" s="135" t="s">
        <v>276</v>
      </c>
    </row>
    <row r="50" spans="1:3" ht="43.5" customHeight="1">
      <c r="A50" s="103">
        <v>804</v>
      </c>
      <c r="B50" s="505"/>
      <c r="C50" s="135" t="s">
        <v>277</v>
      </c>
    </row>
    <row r="51" spans="1:3" ht="43.5" customHeight="1">
      <c r="A51" s="103">
        <v>805</v>
      </c>
      <c r="B51" s="505"/>
      <c r="C51" s="135" t="s">
        <v>278</v>
      </c>
    </row>
    <row r="52" spans="1:3" ht="43.5" customHeight="1">
      <c r="A52" s="103">
        <v>806</v>
      </c>
      <c r="B52" s="505"/>
      <c r="C52" s="135" t="s">
        <v>279</v>
      </c>
    </row>
    <row r="53" spans="1:3" ht="43.5" customHeight="1">
      <c r="A53" s="103">
        <v>807</v>
      </c>
      <c r="B53" s="505"/>
      <c r="C53" s="135" t="s">
        <v>280</v>
      </c>
    </row>
    <row r="54" spans="1:3" ht="43.5" customHeight="1">
      <c r="A54" s="103">
        <v>808</v>
      </c>
      <c r="B54" s="505"/>
      <c r="C54" s="135" t="s">
        <v>281</v>
      </c>
    </row>
    <row r="55" spans="1:3" ht="43.5" customHeight="1">
      <c r="A55" s="103">
        <v>809</v>
      </c>
      <c r="B55" s="505"/>
      <c r="C55" s="135" t="s">
        <v>282</v>
      </c>
    </row>
    <row r="56" spans="1:3" ht="43.5" customHeight="1">
      <c r="A56" s="103">
        <v>810</v>
      </c>
      <c r="B56" s="506"/>
      <c r="C56" s="135" t="s">
        <v>283</v>
      </c>
    </row>
    <row r="57" spans="1:3" ht="29.25" customHeight="1">
      <c r="A57" s="101">
        <v>901</v>
      </c>
      <c r="B57" s="112" t="s">
        <v>179</v>
      </c>
      <c r="C57" s="107" t="s">
        <v>284</v>
      </c>
    </row>
    <row r="58" spans="1:3">
      <c r="B58" s="102"/>
    </row>
    <row r="59" spans="1:3">
      <c r="B59" s="102"/>
    </row>
  </sheetData>
  <sheetProtection password="E4BE" sheet="1"/>
  <mergeCells count="8">
    <mergeCell ref="B41:B46"/>
    <mergeCell ref="B47:B56"/>
    <mergeCell ref="B4:B18"/>
    <mergeCell ref="B19:B21"/>
    <mergeCell ref="B22:B27"/>
    <mergeCell ref="B28:B31"/>
    <mergeCell ref="B32:B35"/>
    <mergeCell ref="B36:B40"/>
  </mergeCells>
  <phoneticPr fontId="1"/>
  <printOptions horizontalCentered="1"/>
  <pageMargins left="0.78740157480314965" right="0.39370078740157483" top="0.59055118110236227" bottom="0.39370078740157483" header="0.31496062992125984" footer="0.31496062992125984"/>
  <pageSetup paperSize="9" scale="47" orientation="portrait" horizontalDpi="300" verticalDpi="300" r:id="rId1"/>
  <headerFooter alignWithMargins="0"/>
  <rowBreaks count="1" manualBreakCount="1">
    <brk id="40" max="2"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6AE18-329C-4A4A-A490-C0945B8BA0ED}">
  <sheetPr>
    <pageSetUpPr fitToPage="1"/>
  </sheetPr>
  <dimension ref="B1:T50"/>
  <sheetViews>
    <sheetView view="pageBreakPreview" zoomScale="70" zoomScaleNormal="25" zoomScaleSheetLayoutView="70" workbookViewId="0">
      <selection activeCell="B1" sqref="B1:C1"/>
    </sheetView>
  </sheetViews>
  <sheetFormatPr defaultColWidth="9" defaultRowHeight="13"/>
  <cols>
    <col min="1" max="1" width="1.08984375" style="162" customWidth="1"/>
    <col min="2" max="2" width="25.26953125" style="162" customWidth="1"/>
    <col min="3" max="3" width="28.26953125" style="162" customWidth="1"/>
    <col min="4" max="4" width="28.7265625" style="162" customWidth="1"/>
    <col min="5" max="5" width="9.90625" style="154" customWidth="1"/>
    <col min="6" max="12" width="12.453125" style="162" customWidth="1"/>
    <col min="13" max="13" width="3.36328125" style="162" customWidth="1"/>
    <col min="14" max="14" width="15.26953125" style="162" customWidth="1"/>
    <col min="15" max="15" width="14.7265625" style="162" customWidth="1"/>
    <col min="16" max="16" width="9" style="162"/>
    <col min="17" max="17" width="5.26953125" style="162" customWidth="1"/>
    <col min="18" max="18" width="20.90625" style="162" customWidth="1"/>
    <col min="19" max="16384" width="9" style="162"/>
  </cols>
  <sheetData>
    <row r="1" spans="2:20" s="154" customFormat="1" ht="25.5" customHeight="1">
      <c r="B1" s="509" t="s">
        <v>211</v>
      </c>
      <c r="C1" s="509"/>
      <c r="F1" s="155"/>
      <c r="L1" s="156" t="str">
        <f>"現況"&amp;"("&amp;('別紙１、別紙２(1)～(3)'!I6&amp;"年度）")</f>
        <v>現況(2023年度）</v>
      </c>
      <c r="M1" s="157"/>
      <c r="O1" s="158"/>
      <c r="P1" s="159" t="s">
        <v>0</v>
      </c>
      <c r="Q1" s="160" t="s">
        <v>0</v>
      </c>
      <c r="R1" s="161" t="s">
        <v>32</v>
      </c>
      <c r="S1" s="159"/>
      <c r="T1" s="157"/>
    </row>
    <row r="2" spans="2:20" ht="6" customHeight="1" thickBot="1">
      <c r="F2" s="163"/>
    </row>
    <row r="3" spans="2:20" ht="34.5" customHeight="1">
      <c r="B3" s="510" t="s">
        <v>4</v>
      </c>
      <c r="C3" s="512" t="s">
        <v>23</v>
      </c>
      <c r="D3" s="514" t="s">
        <v>103</v>
      </c>
      <c r="E3" s="164"/>
      <c r="F3" s="516" t="s">
        <v>111</v>
      </c>
      <c r="G3" s="517"/>
      <c r="H3" s="517"/>
      <c r="I3" s="517"/>
      <c r="J3" s="517"/>
      <c r="K3" s="517"/>
      <c r="L3" s="518"/>
    </row>
    <row r="4" spans="2:20" ht="36" customHeight="1" thickBot="1">
      <c r="B4" s="511"/>
      <c r="C4" s="513"/>
      <c r="D4" s="515"/>
      <c r="E4" s="165" t="s">
        <v>212</v>
      </c>
      <c r="F4" s="166" t="s">
        <v>97</v>
      </c>
      <c r="G4" s="167" t="s">
        <v>98</v>
      </c>
      <c r="H4" s="167" t="s">
        <v>99</v>
      </c>
      <c r="I4" s="167" t="s">
        <v>100</v>
      </c>
      <c r="J4" s="167" t="s">
        <v>101</v>
      </c>
      <c r="K4" s="167" t="s">
        <v>31</v>
      </c>
      <c r="L4" s="168" t="s">
        <v>3</v>
      </c>
    </row>
    <row r="5" spans="2:20" ht="33.75" customHeight="1" thickBot="1">
      <c r="B5" s="519" t="s">
        <v>213</v>
      </c>
      <c r="C5" s="169" t="s">
        <v>2</v>
      </c>
      <c r="D5" s="79"/>
      <c r="E5" s="170" t="s">
        <v>214</v>
      </c>
      <c r="F5" s="124"/>
      <c r="G5" s="125"/>
      <c r="H5" s="125"/>
      <c r="I5" s="125"/>
      <c r="J5" s="125"/>
      <c r="K5" s="125"/>
      <c r="L5" s="125"/>
      <c r="M5" s="171">
        <f>SUM(F5:L5)</f>
        <v>0</v>
      </c>
      <c r="N5" s="171"/>
    </row>
    <row r="6" spans="2:20" ht="33.75" customHeight="1" thickBot="1">
      <c r="B6" s="520"/>
      <c r="C6" s="172" t="s">
        <v>138</v>
      </c>
      <c r="D6" s="173">
        <f>34.6/1000</f>
        <v>3.4599999999999999E-2</v>
      </c>
      <c r="E6" s="174" t="s">
        <v>215</v>
      </c>
      <c r="F6" s="261"/>
      <c r="G6" s="262"/>
      <c r="H6" s="261"/>
      <c r="I6" s="263"/>
      <c r="J6" s="262"/>
      <c r="K6" s="262"/>
      <c r="L6" s="264"/>
      <c r="M6" s="171">
        <f>SUM(F6:L6)</f>
        <v>0</v>
      </c>
    </row>
    <row r="7" spans="2:20" ht="33.75" customHeight="1" thickBot="1">
      <c r="B7" s="520"/>
      <c r="C7" s="172" t="s">
        <v>141</v>
      </c>
      <c r="D7" s="175">
        <f>0.0183*44/12</f>
        <v>6.7100000000000007E-2</v>
      </c>
      <c r="E7" s="176"/>
      <c r="F7" s="522" t="s">
        <v>216</v>
      </c>
      <c r="G7" s="522"/>
      <c r="H7" s="522"/>
      <c r="I7" s="522"/>
      <c r="J7" s="522"/>
      <c r="K7" s="522"/>
      <c r="L7" s="523"/>
    </row>
    <row r="8" spans="2:20" ht="33.75" customHeight="1" thickBot="1">
      <c r="B8" s="521"/>
      <c r="C8" s="177" t="s">
        <v>142</v>
      </c>
      <c r="D8" s="178">
        <f>D5*D6*D7</f>
        <v>0</v>
      </c>
      <c r="E8" s="179"/>
      <c r="F8" s="180" t="s">
        <v>217</v>
      </c>
      <c r="G8" s="181" t="s">
        <v>218</v>
      </c>
      <c r="H8" s="265"/>
      <c r="I8" s="182" t="s">
        <v>219</v>
      </c>
      <c r="J8" s="183" t="str">
        <f>IF(H8="","",D8/H8)</f>
        <v/>
      </c>
      <c r="K8" s="182" t="s">
        <v>220</v>
      </c>
      <c r="L8" s="183" t="str">
        <f>IF(D8=0,"",D8/(M5+M6))</f>
        <v/>
      </c>
      <c r="M8" s="184"/>
    </row>
    <row r="9" spans="2:20" ht="33.75" customHeight="1" thickBot="1">
      <c r="B9" s="524" t="s">
        <v>221</v>
      </c>
      <c r="C9" s="169" t="s">
        <v>2</v>
      </c>
      <c r="D9" s="79"/>
      <c r="E9" s="185" t="s">
        <v>222</v>
      </c>
      <c r="F9" s="142"/>
      <c r="G9" s="143"/>
      <c r="H9" s="143"/>
      <c r="I9" s="142"/>
      <c r="J9" s="144"/>
      <c r="K9" s="143"/>
      <c r="L9" s="145"/>
      <c r="M9" s="171">
        <f>SUM(F9:L9)</f>
        <v>0</v>
      </c>
      <c r="N9" s="171"/>
    </row>
    <row r="10" spans="2:20" ht="33.75" customHeight="1">
      <c r="B10" s="525"/>
      <c r="C10" s="172" t="s">
        <v>138</v>
      </c>
      <c r="D10" s="173">
        <f>34.6/1000</f>
        <v>3.4599999999999999E-2</v>
      </c>
      <c r="E10" s="186"/>
      <c r="F10" s="527" t="s">
        <v>223</v>
      </c>
      <c r="G10" s="527"/>
      <c r="H10" s="527"/>
      <c r="I10" s="527"/>
      <c r="J10" s="527"/>
      <c r="K10" s="527"/>
      <c r="L10" s="528"/>
    </row>
    <row r="11" spans="2:20" ht="33.75" customHeight="1">
      <c r="B11" s="525"/>
      <c r="C11" s="187" t="s">
        <v>141</v>
      </c>
      <c r="D11" s="175">
        <f>0.0183*44/12</f>
        <v>6.7100000000000007E-2</v>
      </c>
      <c r="E11" s="188"/>
      <c r="F11" s="189"/>
      <c r="G11" s="189"/>
      <c r="H11" s="189"/>
      <c r="I11" s="189"/>
      <c r="J11" s="189"/>
      <c r="K11" s="189"/>
      <c r="L11" s="190"/>
    </row>
    <row r="12" spans="2:20" ht="33.75" customHeight="1">
      <c r="B12" s="525"/>
      <c r="C12" s="191" t="s">
        <v>166</v>
      </c>
      <c r="D12" s="126"/>
      <c r="E12" s="188"/>
      <c r="F12" s="189"/>
      <c r="G12" s="189"/>
      <c r="H12" s="189"/>
      <c r="I12" s="189"/>
      <c r="J12" s="189"/>
      <c r="K12" s="189"/>
      <c r="L12" s="190"/>
    </row>
    <row r="13" spans="2:20" ht="33.75" customHeight="1" thickBot="1">
      <c r="B13" s="525"/>
      <c r="C13" s="191" t="s">
        <v>167</v>
      </c>
      <c r="D13" s="126"/>
      <c r="E13" s="188"/>
      <c r="F13" s="189"/>
      <c r="G13" s="189"/>
      <c r="H13" s="189"/>
      <c r="I13" s="189"/>
      <c r="J13" s="189"/>
      <c r="K13" s="189"/>
      <c r="L13" s="190"/>
    </row>
    <row r="14" spans="2:20" ht="33.75" customHeight="1" thickBot="1">
      <c r="B14" s="526"/>
      <c r="C14" s="177" t="s">
        <v>142</v>
      </c>
      <c r="D14" s="178">
        <f>D9*D10*D11+D12*D13</f>
        <v>0</v>
      </c>
      <c r="E14" s="192"/>
      <c r="F14" s="193" t="s">
        <v>217</v>
      </c>
      <c r="G14" s="194" t="s">
        <v>218</v>
      </c>
      <c r="H14" s="271"/>
      <c r="I14" s="195" t="s">
        <v>219</v>
      </c>
      <c r="J14" s="183" t="str">
        <f>IF(H14="","",D14/H14)</f>
        <v/>
      </c>
      <c r="K14" s="195" t="s">
        <v>220</v>
      </c>
      <c r="L14" s="183" t="str">
        <f>IF(D14=0,"",D14/M9)</f>
        <v/>
      </c>
      <c r="M14" s="184"/>
    </row>
    <row r="15" spans="2:20" ht="33" customHeight="1" thickBot="1">
      <c r="B15" s="529" t="s">
        <v>224</v>
      </c>
      <c r="C15" s="169" t="s">
        <v>2</v>
      </c>
      <c r="D15" s="127"/>
      <c r="E15" s="196" t="s">
        <v>225</v>
      </c>
      <c r="F15" s="124"/>
      <c r="G15" s="125"/>
      <c r="H15" s="125"/>
      <c r="I15" s="125"/>
      <c r="J15" s="125"/>
      <c r="K15" s="125"/>
      <c r="L15" s="125"/>
      <c r="M15" s="171">
        <f>SUM(F15:L15)</f>
        <v>0</v>
      </c>
      <c r="N15" s="171"/>
    </row>
    <row r="16" spans="2:20" ht="33" customHeight="1" thickBot="1">
      <c r="B16" s="530"/>
      <c r="C16" s="172" t="s">
        <v>138</v>
      </c>
      <c r="D16" s="197">
        <f>37.7/1000</f>
        <v>3.7700000000000004E-2</v>
      </c>
      <c r="E16" s="198" t="s">
        <v>226</v>
      </c>
      <c r="F16" s="261"/>
      <c r="G16" s="262"/>
      <c r="H16" s="262"/>
      <c r="I16" s="262"/>
      <c r="J16" s="266"/>
      <c r="K16" s="262"/>
      <c r="L16" s="264"/>
      <c r="M16" s="171">
        <f>SUM(F16:L16)</f>
        <v>0</v>
      </c>
    </row>
    <row r="17" spans="2:19" ht="33" customHeight="1" thickBot="1">
      <c r="B17" s="530"/>
      <c r="C17" s="172" t="s">
        <v>141</v>
      </c>
      <c r="D17" s="175">
        <f>0.0187*44/12</f>
        <v>6.8566666666666679E-2</v>
      </c>
      <c r="E17" s="199" t="s">
        <v>227</v>
      </c>
      <c r="F17" s="267"/>
      <c r="G17" s="268"/>
      <c r="H17" s="269"/>
      <c r="I17" s="269"/>
      <c r="J17" s="269"/>
      <c r="K17" s="269"/>
      <c r="L17" s="270"/>
      <c r="M17" s="171">
        <f>SUM(F17:L17)</f>
        <v>0</v>
      </c>
    </row>
    <row r="18" spans="2:19" ht="39" customHeight="1" thickBot="1">
      <c r="B18" s="530"/>
      <c r="C18" s="177" t="s">
        <v>142</v>
      </c>
      <c r="D18" s="178">
        <f>D15*D16*D17</f>
        <v>0</v>
      </c>
      <c r="E18" s="179"/>
      <c r="F18" s="532" t="s">
        <v>306</v>
      </c>
      <c r="G18" s="532"/>
      <c r="H18" s="533"/>
      <c r="I18" s="532"/>
      <c r="J18" s="532"/>
      <c r="K18" s="532"/>
      <c r="L18" s="534"/>
      <c r="M18" s="200"/>
    </row>
    <row r="19" spans="2:19" ht="33" customHeight="1" thickBot="1">
      <c r="B19" s="531"/>
      <c r="C19" s="201"/>
      <c r="D19" s="202"/>
      <c r="E19" s="203"/>
      <c r="F19" s="204" t="s">
        <v>217</v>
      </c>
      <c r="G19" s="205" t="s">
        <v>218</v>
      </c>
      <c r="H19" s="272"/>
      <c r="I19" s="206" t="s">
        <v>219</v>
      </c>
      <c r="J19" s="207" t="str">
        <f>IF(H19="","",D19/H19)</f>
        <v/>
      </c>
      <c r="K19" s="208" t="s">
        <v>220</v>
      </c>
      <c r="L19" s="207" t="str">
        <f>IF(D18=0,"",D18/(M15+M16+M17))</f>
        <v/>
      </c>
      <c r="M19" s="200"/>
    </row>
    <row r="20" spans="2:19" ht="33.75" customHeight="1" thickBot="1">
      <c r="B20" s="524" t="s">
        <v>228</v>
      </c>
      <c r="C20" s="209" t="s">
        <v>2</v>
      </c>
      <c r="D20" s="128"/>
      <c r="E20" s="210" t="s">
        <v>229</v>
      </c>
      <c r="F20" s="142"/>
      <c r="G20" s="143"/>
      <c r="H20" s="143"/>
      <c r="I20" s="143"/>
      <c r="J20" s="143"/>
      <c r="K20" s="143"/>
      <c r="L20" s="145"/>
      <c r="M20" s="211">
        <f>SUM(F20:L20)</f>
        <v>0</v>
      </c>
      <c r="N20" s="171"/>
    </row>
    <row r="21" spans="2:19" ht="33.75" customHeight="1">
      <c r="B21" s="525"/>
      <c r="C21" s="172" t="s">
        <v>138</v>
      </c>
      <c r="D21" s="212">
        <f>37.7/1000</f>
        <v>3.7700000000000004E-2</v>
      </c>
      <c r="E21" s="213"/>
      <c r="F21" s="522" t="s">
        <v>230</v>
      </c>
      <c r="G21" s="522"/>
      <c r="H21" s="522"/>
      <c r="I21" s="522"/>
      <c r="J21" s="522"/>
      <c r="K21" s="522"/>
      <c r="L21" s="523"/>
    </row>
    <row r="22" spans="2:19" ht="33.75" customHeight="1">
      <c r="B22" s="525"/>
      <c r="C22" s="187" t="s">
        <v>141</v>
      </c>
      <c r="D22" s="175">
        <f>0.0187*44/12</f>
        <v>6.8566666666666679E-2</v>
      </c>
      <c r="E22" s="188"/>
      <c r="F22" s="189"/>
      <c r="G22" s="189"/>
      <c r="H22" s="189"/>
      <c r="I22" s="189"/>
      <c r="J22" s="189"/>
      <c r="K22" s="189"/>
      <c r="L22" s="190"/>
    </row>
    <row r="23" spans="2:19" ht="33.75" customHeight="1">
      <c r="B23" s="525"/>
      <c r="C23" s="191" t="s">
        <v>166</v>
      </c>
      <c r="D23" s="126"/>
      <c r="E23" s="188"/>
      <c r="F23" s="189"/>
      <c r="G23" s="189"/>
      <c r="H23" s="189"/>
      <c r="I23" s="189"/>
      <c r="J23" s="189"/>
      <c r="K23" s="189"/>
      <c r="L23" s="190"/>
    </row>
    <row r="24" spans="2:19" ht="33.75" customHeight="1" thickBot="1">
      <c r="B24" s="525"/>
      <c r="C24" s="191" t="s">
        <v>167</v>
      </c>
      <c r="D24" s="126"/>
      <c r="E24" s="188"/>
      <c r="F24" s="189"/>
      <c r="G24" s="189"/>
      <c r="H24" s="189"/>
      <c r="I24" s="189"/>
      <c r="J24" s="189"/>
      <c r="K24" s="189"/>
      <c r="L24" s="190"/>
    </row>
    <row r="25" spans="2:19" ht="33.75" customHeight="1" thickBot="1">
      <c r="B25" s="526"/>
      <c r="C25" s="177" t="s">
        <v>142</v>
      </c>
      <c r="D25" s="178">
        <f>D20*D21*D22+D23*D24</f>
        <v>0</v>
      </c>
      <c r="E25" s="203"/>
      <c r="F25" s="180" t="s">
        <v>217</v>
      </c>
      <c r="G25" s="181" t="s">
        <v>218</v>
      </c>
      <c r="H25" s="265"/>
      <c r="I25" s="182" t="s">
        <v>219</v>
      </c>
      <c r="J25" s="183" t="str">
        <f>IF(H25="","",D25/H25)</f>
        <v/>
      </c>
      <c r="K25" s="182" t="s">
        <v>220</v>
      </c>
      <c r="L25" s="183" t="str">
        <f>IF(D25=0,"",M20/D25)</f>
        <v/>
      </c>
      <c r="M25" s="184"/>
    </row>
    <row r="26" spans="2:19" ht="33.75" customHeight="1" thickBot="1">
      <c r="B26" s="536" t="s">
        <v>307</v>
      </c>
      <c r="C26" s="214" t="s">
        <v>33</v>
      </c>
      <c r="D26" s="127"/>
      <c r="E26" s="215" t="s">
        <v>231</v>
      </c>
      <c r="F26" s="142"/>
      <c r="G26" s="143"/>
      <c r="H26" s="143"/>
      <c r="I26" s="143"/>
      <c r="J26" s="144"/>
      <c r="K26" s="143"/>
      <c r="L26" s="145"/>
      <c r="M26" s="171">
        <f>SUM(F26:L26)</f>
        <v>0</v>
      </c>
      <c r="N26" s="539" t="s">
        <v>143</v>
      </c>
      <c r="O26" s="539"/>
      <c r="P26" s="539"/>
      <c r="Q26" s="539"/>
      <c r="R26" s="539"/>
      <c r="S26" s="539"/>
    </row>
    <row r="27" spans="2:19" ht="33.75" customHeight="1" thickBot="1">
      <c r="B27" s="537"/>
      <c r="C27" s="172" t="s">
        <v>139</v>
      </c>
      <c r="D27" s="216">
        <f>50.8/1000</f>
        <v>5.0799999999999998E-2</v>
      </c>
      <c r="E27" s="217" t="s">
        <v>308</v>
      </c>
      <c r="F27" s="142"/>
      <c r="G27" s="143"/>
      <c r="H27" s="143"/>
      <c r="I27" s="143"/>
      <c r="J27" s="144"/>
      <c r="K27" s="143"/>
      <c r="L27" s="145"/>
      <c r="M27" s="171">
        <f>SUM(F27:L27)</f>
        <v>0</v>
      </c>
      <c r="N27" s="539"/>
      <c r="O27" s="539"/>
      <c r="P27" s="539"/>
      <c r="Q27" s="539"/>
      <c r="R27" s="539"/>
      <c r="S27" s="539"/>
    </row>
    <row r="28" spans="2:19" ht="33.75" customHeight="1" thickBot="1">
      <c r="B28" s="537"/>
      <c r="C28" s="172" t="s">
        <v>141</v>
      </c>
      <c r="D28" s="175">
        <f>0.0161*44/12</f>
        <v>5.9033333333333333E-2</v>
      </c>
      <c r="E28" s="188"/>
      <c r="F28" s="540" t="s">
        <v>309</v>
      </c>
      <c r="G28" s="540"/>
      <c r="H28" s="540"/>
      <c r="I28" s="540"/>
      <c r="J28" s="540"/>
      <c r="K28" s="540"/>
      <c r="L28" s="541"/>
      <c r="N28" s="162" t="s">
        <v>144</v>
      </c>
      <c r="O28" s="162" t="s">
        <v>145</v>
      </c>
      <c r="P28" s="162" t="s">
        <v>146</v>
      </c>
      <c r="R28" s="162" t="s">
        <v>147</v>
      </c>
    </row>
    <row r="29" spans="2:19" ht="33.75" customHeight="1" thickTop="1" thickBot="1">
      <c r="B29" s="538"/>
      <c r="C29" s="177" t="s">
        <v>142</v>
      </c>
      <c r="D29" s="178">
        <f>D26*D27*D28</f>
        <v>0</v>
      </c>
      <c r="E29" s="203"/>
      <c r="F29" s="204" t="s">
        <v>217</v>
      </c>
      <c r="G29" s="218" t="s">
        <v>218</v>
      </c>
      <c r="H29" s="273"/>
      <c r="I29" s="219" t="s">
        <v>219</v>
      </c>
      <c r="J29" s="207" t="str">
        <f>IF(H29="","",D29/H29)</f>
        <v/>
      </c>
      <c r="K29" s="220" t="s">
        <v>220</v>
      </c>
      <c r="L29" s="207" t="str">
        <f>IF(D29=0,"",D29/M26:M27)</f>
        <v/>
      </c>
      <c r="M29" s="200"/>
      <c r="N29" s="74"/>
      <c r="O29" s="75"/>
      <c r="P29" s="76"/>
      <c r="Q29" s="200" t="s">
        <v>148</v>
      </c>
      <c r="R29" s="221" t="str">
        <f>IF(AND(N29="",P29=""),"LPGの種類と単位を選択してください",IF(P29=N49,IF(N29=N45,0.508,IF(N29=N46,0.585,IF(N29=N47,0.531))),IF(P29=N50,IF(N29=N45,1.992,IF(N29=N46,2.817,IF(N29=N47,2.183)))))*O29)</f>
        <v>LPGの種類と単位を選択してください</v>
      </c>
    </row>
    <row r="30" spans="2:19" ht="33.75" customHeight="1" thickBot="1">
      <c r="B30" s="535" t="s">
        <v>174</v>
      </c>
      <c r="C30" s="222" t="s">
        <v>102</v>
      </c>
      <c r="D30" s="127"/>
      <c r="E30" s="223" t="s">
        <v>232</v>
      </c>
      <c r="F30" s="142"/>
      <c r="G30" s="146"/>
      <c r="H30" s="146"/>
      <c r="I30" s="146"/>
      <c r="J30" s="146"/>
      <c r="K30" s="143"/>
      <c r="L30" s="147"/>
      <c r="M30" s="211">
        <f>SUM(F30:L30)</f>
        <v>0</v>
      </c>
      <c r="N30" s="200" t="s">
        <v>105</v>
      </c>
      <c r="O30" s="200" t="s">
        <v>105</v>
      </c>
      <c r="P30" s="200" t="s">
        <v>105</v>
      </c>
      <c r="R30" s="224" t="s">
        <v>105</v>
      </c>
    </row>
    <row r="31" spans="2:19" ht="33.75" customHeight="1" thickBot="1">
      <c r="B31" s="525"/>
      <c r="C31" s="172" t="s">
        <v>140</v>
      </c>
      <c r="D31" s="225">
        <f>45/1000</f>
        <v>4.4999999999999998E-2</v>
      </c>
      <c r="E31" s="188"/>
      <c r="F31" s="522" t="s">
        <v>233</v>
      </c>
      <c r="G31" s="522"/>
      <c r="H31" s="522"/>
      <c r="I31" s="522"/>
      <c r="J31" s="522"/>
      <c r="K31" s="522"/>
      <c r="L31" s="523"/>
      <c r="N31" s="226" t="s">
        <v>149</v>
      </c>
      <c r="O31" s="227" t="s">
        <v>150</v>
      </c>
      <c r="P31" s="542" t="s">
        <v>149</v>
      </c>
      <c r="Q31" s="542"/>
      <c r="R31" s="228" t="s">
        <v>315</v>
      </c>
    </row>
    <row r="32" spans="2:19" ht="33.75" customHeight="1" thickBot="1">
      <c r="B32" s="525"/>
      <c r="C32" s="172" t="s">
        <v>141</v>
      </c>
      <c r="D32" s="229">
        <f>0.0136*44/12</f>
        <v>4.9866666666666663E-2</v>
      </c>
      <c r="E32" s="188"/>
      <c r="F32" s="189"/>
      <c r="G32" s="189"/>
      <c r="H32" s="189"/>
      <c r="I32" s="189"/>
      <c r="J32" s="189"/>
      <c r="K32" s="189"/>
      <c r="L32" s="190"/>
    </row>
    <row r="33" spans="2:14" ht="33.75" customHeight="1" thickBot="1">
      <c r="B33" s="526"/>
      <c r="C33" s="177" t="s">
        <v>142</v>
      </c>
      <c r="D33" s="178">
        <f>D30*D31*D32</f>
        <v>0</v>
      </c>
      <c r="E33" s="179"/>
      <c r="F33" s="204" t="s">
        <v>217</v>
      </c>
      <c r="G33" s="218" t="s">
        <v>218</v>
      </c>
      <c r="H33" s="273"/>
      <c r="I33" s="219" t="s">
        <v>219</v>
      </c>
      <c r="J33" s="207" t="str">
        <f>IF(H33="","",D33/H33)</f>
        <v/>
      </c>
      <c r="K33" s="220" t="s">
        <v>220</v>
      </c>
      <c r="L33" s="207" t="str">
        <f>IF(D33=0,"",D33/M30)</f>
        <v/>
      </c>
      <c r="M33" s="200"/>
    </row>
    <row r="34" spans="2:14" ht="33.75" customHeight="1" thickBot="1">
      <c r="B34" s="535" t="s">
        <v>234</v>
      </c>
      <c r="C34" s="230" t="s">
        <v>166</v>
      </c>
      <c r="D34" s="127"/>
      <c r="E34" s="231" t="s">
        <v>235</v>
      </c>
      <c r="F34" s="148"/>
      <c r="G34" s="149"/>
      <c r="H34" s="150"/>
      <c r="I34" s="149"/>
      <c r="J34" s="150"/>
      <c r="K34" s="149"/>
      <c r="L34" s="151"/>
      <c r="M34" s="232">
        <f>SUM(F34:L34)</f>
        <v>0</v>
      </c>
    </row>
    <row r="35" spans="2:14" ht="33.75" customHeight="1" thickBot="1">
      <c r="B35" s="525"/>
      <c r="C35" s="191" t="s">
        <v>167</v>
      </c>
      <c r="D35" s="127"/>
      <c r="E35" s="233"/>
      <c r="F35" s="522" t="s">
        <v>236</v>
      </c>
      <c r="G35" s="522"/>
      <c r="H35" s="522"/>
      <c r="I35" s="522"/>
      <c r="J35" s="522"/>
      <c r="K35" s="522"/>
      <c r="L35" s="523"/>
      <c r="M35" s="200"/>
    </row>
    <row r="36" spans="2:14" ht="33.75" customHeight="1" thickBot="1">
      <c r="B36" s="526"/>
      <c r="C36" s="234" t="s">
        <v>168</v>
      </c>
      <c r="D36" s="235">
        <f>D34*D35</f>
        <v>0</v>
      </c>
      <c r="E36" s="236"/>
      <c r="F36" s="180" t="s">
        <v>217</v>
      </c>
      <c r="G36" s="181" t="s">
        <v>218</v>
      </c>
      <c r="H36" s="265"/>
      <c r="I36" s="237" t="s">
        <v>219</v>
      </c>
      <c r="J36" s="183" t="str">
        <f>IF(H36="","",D36/H36)</f>
        <v/>
      </c>
      <c r="K36" s="182" t="s">
        <v>220</v>
      </c>
      <c r="L36" s="183" t="str">
        <f>IF(D36=0,"",D36/M34)</f>
        <v/>
      </c>
      <c r="M36" s="200"/>
    </row>
    <row r="37" spans="2:14" ht="33.75" customHeight="1" thickBot="1">
      <c r="B37" s="129" t="s">
        <v>237</v>
      </c>
      <c r="C37" s="230" t="s">
        <v>170</v>
      </c>
      <c r="D37" s="130"/>
      <c r="E37" s="215" t="s">
        <v>169</v>
      </c>
      <c r="F37" s="148"/>
      <c r="G37" s="150"/>
      <c r="H37" s="150"/>
      <c r="I37" s="149"/>
      <c r="J37" s="150"/>
      <c r="K37" s="150"/>
      <c r="L37" s="152"/>
      <c r="M37" s="238">
        <f>SUM(F37:L37)</f>
        <v>0</v>
      </c>
    </row>
    <row r="38" spans="2:14" ht="33.75" customHeight="1" thickBot="1">
      <c r="B38" s="91" t="s">
        <v>171</v>
      </c>
      <c r="C38" s="191" t="s">
        <v>172</v>
      </c>
      <c r="D38" s="131"/>
      <c r="E38" s="239"/>
      <c r="F38" s="522" t="s">
        <v>238</v>
      </c>
      <c r="G38" s="522"/>
      <c r="H38" s="522"/>
      <c r="I38" s="522"/>
      <c r="J38" s="522"/>
      <c r="K38" s="522"/>
      <c r="L38" s="523"/>
      <c r="M38" s="200"/>
    </row>
    <row r="39" spans="2:14" ht="37.5" thickBot="1">
      <c r="B39" s="92"/>
      <c r="C39" s="234" t="s">
        <v>173</v>
      </c>
      <c r="D39" s="235">
        <f>D37*D38</f>
        <v>0</v>
      </c>
      <c r="E39" s="236"/>
      <c r="F39" s="193" t="s">
        <v>217</v>
      </c>
      <c r="G39" s="194" t="s">
        <v>218</v>
      </c>
      <c r="H39" s="271"/>
      <c r="I39" s="240" t="s">
        <v>219</v>
      </c>
      <c r="J39" s="241" t="str">
        <f>IF(H39="","",D39/H39)</f>
        <v/>
      </c>
      <c r="K39" s="195" t="s">
        <v>220</v>
      </c>
      <c r="L39" s="241" t="str">
        <f>IF(D39=0,"",D39/M37)</f>
        <v/>
      </c>
      <c r="M39" s="200"/>
    </row>
    <row r="40" spans="2:14" ht="39.75" customHeight="1" thickBot="1">
      <c r="B40" s="242" t="s">
        <v>104</v>
      </c>
      <c r="C40" s="243" t="s">
        <v>137</v>
      </c>
      <c r="D40" s="244">
        <f>D8+D14+D18+D25+D29+D33+D36+D39</f>
        <v>0</v>
      </c>
      <c r="E40" s="245"/>
      <c r="F40" s="246" t="s">
        <v>217</v>
      </c>
      <c r="G40" s="247" t="s">
        <v>239</v>
      </c>
      <c r="H40" s="248">
        <f>H8+H14+H19+H25+H29+H33+H36+H39</f>
        <v>0</v>
      </c>
      <c r="I40" s="249" t="s">
        <v>219</v>
      </c>
      <c r="J40" s="250" t="str">
        <f>IF(H40=0,"",D40/H40)</f>
        <v/>
      </c>
      <c r="K40" s="251" t="s">
        <v>220</v>
      </c>
      <c r="L40" s="248" t="str">
        <f>IF(D40=0,"",D40/M40)</f>
        <v/>
      </c>
      <c r="M40" s="252">
        <f>M5+M9+M16+M26+M27+M30+M34+M37+M20+M6+M15+M17</f>
        <v>0</v>
      </c>
      <c r="N40" s="162" t="s">
        <v>240</v>
      </c>
    </row>
    <row r="41" spans="2:14" ht="17.25" customHeight="1">
      <c r="D41" s="253" t="s">
        <v>105</v>
      </c>
      <c r="E41" s="254"/>
      <c r="K41" s="255"/>
      <c r="L41" s="255"/>
      <c r="M41" s="256">
        <f>M6+M9+M30+M34+M37+M16+M26+M27+M17+M20</f>
        <v>0</v>
      </c>
      <c r="N41" s="162" t="s">
        <v>241</v>
      </c>
    </row>
    <row r="42" spans="2:14" ht="45" customHeight="1">
      <c r="C42" s="257"/>
      <c r="D42" s="258" t="s">
        <v>106</v>
      </c>
      <c r="E42" s="258"/>
      <c r="F42" s="259"/>
      <c r="G42" s="259"/>
      <c r="H42" s="259"/>
      <c r="I42" s="259"/>
      <c r="M42" s="260"/>
    </row>
    <row r="45" spans="2:14" customFormat="1" ht="1.5" customHeight="1">
      <c r="E45" s="57"/>
      <c r="N45" t="s">
        <v>310</v>
      </c>
    </row>
    <row r="46" spans="2:14" customFormat="1" ht="1.5" customHeight="1">
      <c r="E46" s="57"/>
      <c r="N46" t="s">
        <v>311</v>
      </c>
    </row>
    <row r="47" spans="2:14" customFormat="1" ht="1.5" customHeight="1">
      <c r="E47" s="57"/>
      <c r="N47" t="s">
        <v>312</v>
      </c>
    </row>
    <row r="48" spans="2:14" customFormat="1" ht="1.5" customHeight="1">
      <c r="E48" s="57"/>
    </row>
    <row r="49" spans="5:14" customFormat="1" ht="1.5" customHeight="1">
      <c r="E49" s="57"/>
      <c r="N49" t="s">
        <v>313</v>
      </c>
    </row>
    <row r="50" spans="5:14" customFormat="1" ht="1.5" customHeight="1">
      <c r="E50" s="57"/>
      <c r="N50" t="s">
        <v>314</v>
      </c>
    </row>
  </sheetData>
  <sheetProtection password="E4BE" sheet="1"/>
  <mergeCells count="22">
    <mergeCell ref="B34:B36"/>
    <mergeCell ref="F35:L35"/>
    <mergeCell ref="F38:L38"/>
    <mergeCell ref="B26:B29"/>
    <mergeCell ref="N26:S27"/>
    <mergeCell ref="F28:L28"/>
    <mergeCell ref="B30:B33"/>
    <mergeCell ref="F31:L31"/>
    <mergeCell ref="P31:Q31"/>
    <mergeCell ref="B9:B14"/>
    <mergeCell ref="F10:L10"/>
    <mergeCell ref="B15:B19"/>
    <mergeCell ref="F18:L18"/>
    <mergeCell ref="B20:B25"/>
    <mergeCell ref="F21:L21"/>
    <mergeCell ref="B1:C1"/>
    <mergeCell ref="B3:B4"/>
    <mergeCell ref="C3:C4"/>
    <mergeCell ref="D3:D4"/>
    <mergeCell ref="F3:L3"/>
    <mergeCell ref="B5:B8"/>
    <mergeCell ref="F7:L7"/>
  </mergeCells>
  <phoneticPr fontId="1"/>
  <dataValidations count="2">
    <dataValidation type="list" allowBlank="1" showInputMessage="1" showErrorMessage="1" sqref="P29" xr:uid="{0C8FA423-4DD4-4F55-BA80-6ADA1636F744}">
      <formula1>$N$49:$N$50</formula1>
    </dataValidation>
    <dataValidation type="list" allowBlank="1" showInputMessage="1" showErrorMessage="1" sqref="N29" xr:uid="{9CE144A1-64ED-4AC6-B51F-6C76E3AE4A3A}">
      <formula1>$N$45:$N$47</formula1>
    </dataValidation>
  </dataValidations>
  <printOptions horizontalCentered="1"/>
  <pageMargins left="0.43307086614173229" right="0.47244094488188981" top="0.6692913385826772" bottom="0.27559055118110237" header="0.23622047244094491" footer="0.19685039370078741"/>
  <pageSetup paperSize="9" scale="52" fitToHeight="0" pageOrder="overThenDown" orientation="portrait" r:id="rId1"/>
  <headerFooter alignWithMargins="0"/>
  <colBreaks count="1" manualBreakCount="1">
    <brk id="12" max="20"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ガイダンス</vt:lpstr>
      <vt:lpstr>報告書の鑑・別添一覧表</vt:lpstr>
      <vt:lpstr>別紙１、別紙２(1)～(3)</vt:lpstr>
      <vt:lpstr>別紙２(4)（措置）</vt:lpstr>
      <vt:lpstr>コード表A</vt:lpstr>
      <vt:lpstr>集計結果表（現況年度）</vt:lpstr>
      <vt:lpstr>ガイダンス!Print_Area</vt:lpstr>
      <vt:lpstr>コード表A!Print_Area</vt:lpstr>
      <vt:lpstr>'集計結果表（現況年度）'!Print_Area</vt:lpstr>
      <vt:lpstr>'別紙１、別紙２(1)～(3)'!Print_Area</vt:lpstr>
      <vt:lpstr>'別紙２(4)（措置）'!Print_Area</vt:lpstr>
      <vt:lpstr>報告書の鑑・別添一覧表!Print_Area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和暢</dc:creator>
  <cp:lastModifiedBy>西岡　亮太</cp:lastModifiedBy>
  <cp:lastPrinted>2024-03-26T11:03:12Z</cp:lastPrinted>
  <dcterms:created xsi:type="dcterms:W3CDTF">1997-01-08T22:48:59Z</dcterms:created>
  <dcterms:modified xsi:type="dcterms:W3CDTF">2025-03-24T00:56:59Z</dcterms:modified>
</cp:coreProperties>
</file>