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LB17Z0252\TaikiFS\07 温暖化防止推進\□R3年度□\計画制度\様式案\2020年度用\"/>
    </mc:Choice>
  </mc:AlternateContent>
  <xr:revisionPtr revIDLastSave="0" documentId="13_ncr:1_{9FDF7705-D59D-40AB-80B5-7DEBAD34A3B5}" xr6:coauthVersionLast="36" xr6:coauthVersionMax="36" xr10:uidLastSave="{00000000-0000-0000-0000-000000000000}"/>
  <bookViews>
    <workbookView xWindow="4755" yWindow="210" windowWidth="18720" windowHeight="10410" xr2:uid="{00000000-000D-0000-FFFF-FFFF00000000}"/>
  </bookViews>
  <sheets>
    <sheet name="目標達成状況確認票" sheetId="6" r:id="rId1"/>
    <sheet name="排出抑制措置結果報告書" sheetId="1" r:id="rId2"/>
    <sheet name="別紙" sheetId="2" r:id="rId3"/>
    <sheet name="別紙-その他報告事項等" sheetId="7" r:id="rId4"/>
    <sheet name="（参考）判定シート（エネルギー原油換算）" sheetId="4" r:id="rId5"/>
    <sheet name="Sheet1" sheetId="5" r:id="rId6"/>
  </sheets>
  <definedNames>
    <definedName name="_xlnm.Print_Area" localSheetId="4">'（参考）判定シート（エネルギー原油換算）'!$A$1:$P$40</definedName>
    <definedName name="_xlnm.Print_Area" localSheetId="1">排出抑制措置結果報告書!$A$1:$W$28</definedName>
    <definedName name="_xlnm.Print_Area" localSheetId="2">別紙!$A$1:$F$39</definedName>
    <definedName name="_xlnm.Print_Area" localSheetId="0">目標達成状況確認票!$C$1:$J$17</definedName>
  </definedNames>
  <calcPr calcId="191029"/>
</workbook>
</file>

<file path=xl/calcChain.xml><?xml version="1.0" encoding="utf-8"?>
<calcChain xmlns="http://schemas.openxmlformats.org/spreadsheetml/2006/main">
  <c r="G12" i="6" l="1"/>
  <c r="I12" i="6"/>
  <c r="I10" i="6"/>
  <c r="F19" i="2" l="1"/>
  <c r="G10" i="6" l="1"/>
  <c r="F15" i="2" l="1"/>
  <c r="F16" i="5" l="1"/>
  <c r="F15" i="5"/>
  <c r="F14" i="5"/>
  <c r="F13" i="5"/>
  <c r="F12" i="5"/>
  <c r="K11" i="5"/>
  <c r="F11" i="5"/>
  <c r="K10" i="5"/>
  <c r="F10" i="5"/>
  <c r="K9" i="5"/>
  <c r="F9" i="5"/>
  <c r="K8" i="5"/>
  <c r="F8" i="5"/>
  <c r="K7" i="5"/>
  <c r="F7" i="5"/>
  <c r="K6" i="5"/>
  <c r="F6" i="5"/>
  <c r="K5" i="5"/>
  <c r="F5" i="5"/>
  <c r="K4" i="5"/>
  <c r="F4" i="5"/>
  <c r="K3" i="5"/>
  <c r="F3" i="5"/>
  <c r="G18" i="2" l="1"/>
  <c r="E18" i="2"/>
  <c r="D18" i="2"/>
  <c r="A3" i="2" l="1"/>
  <c r="G16" i="2" l="1"/>
  <c r="H16" i="2" s="1"/>
  <c r="G15" i="2"/>
  <c r="H15" i="2" s="1"/>
  <c r="H7" i="2"/>
  <c r="H8" i="2"/>
  <c r="H9" i="2"/>
  <c r="H10" i="2"/>
  <c r="H11" i="2"/>
  <c r="H12" i="2"/>
  <c r="H13" i="2"/>
  <c r="H14" i="2"/>
  <c r="H17" i="2"/>
  <c r="H6" i="2"/>
  <c r="E16" i="2"/>
  <c r="D16" i="2"/>
  <c r="E15" i="2"/>
  <c r="D15" i="2"/>
  <c r="H18" i="2"/>
  <c r="E58" i="2"/>
  <c r="E57" i="2"/>
  <c r="E56" i="2"/>
  <c r="E55" i="2"/>
  <c r="E54" i="2"/>
  <c r="E53" i="2"/>
  <c r="E52" i="2"/>
  <c r="E51" i="2"/>
  <c r="E50" i="2"/>
  <c r="E49" i="2"/>
  <c r="E48" i="2"/>
  <c r="E47" i="2"/>
  <c r="E46" i="2"/>
  <c r="E45" i="2"/>
  <c r="E44" i="2"/>
  <c r="H19" i="2" l="1"/>
  <c r="G21" i="2" s="1"/>
  <c r="J16" i="2"/>
  <c r="F16" i="2" l="1"/>
  <c r="F14" i="2"/>
  <c r="F17" i="2"/>
  <c r="F37" i="4" l="1"/>
  <c r="H37" i="4" s="1"/>
  <c r="F36" i="4"/>
  <c r="H36" i="4" s="1"/>
  <c r="F35" i="4"/>
  <c r="H35" i="4" s="1"/>
  <c r="F34" i="4"/>
  <c r="H34" i="4" s="1"/>
  <c r="F33" i="4"/>
  <c r="H33" i="4" s="1"/>
  <c r="F32" i="4"/>
  <c r="H32" i="4" s="1"/>
  <c r="F31" i="4"/>
  <c r="H31" i="4" s="1"/>
  <c r="F30" i="4"/>
  <c r="H30" i="4" s="1"/>
  <c r="F29" i="4"/>
  <c r="H29" i="4" s="1"/>
  <c r="F28" i="4"/>
  <c r="H28" i="4" s="1"/>
  <c r="F27" i="4"/>
  <c r="H27" i="4" s="1"/>
  <c r="F26" i="4"/>
  <c r="H26" i="4" s="1"/>
  <c r="F25" i="4"/>
  <c r="H25" i="4" s="1"/>
  <c r="F24" i="4"/>
  <c r="H24" i="4" s="1"/>
  <c r="F23" i="4"/>
  <c r="H23" i="4" s="1"/>
  <c r="F22" i="4"/>
  <c r="H22" i="4" s="1"/>
  <c r="F21" i="4"/>
  <c r="H21" i="4" s="1"/>
  <c r="F20" i="4"/>
  <c r="H20" i="4" s="1"/>
  <c r="F19" i="4"/>
  <c r="H19" i="4" s="1"/>
  <c r="F18" i="4"/>
  <c r="H18" i="4" s="1"/>
  <c r="F17" i="4"/>
  <c r="H17" i="4" s="1"/>
  <c r="F16" i="4"/>
  <c r="H16" i="4" s="1"/>
  <c r="F15" i="4"/>
  <c r="H15" i="4" s="1"/>
  <c r="F14" i="4"/>
  <c r="H14" i="4" s="1"/>
  <c r="F13" i="4"/>
  <c r="H13" i="4" s="1"/>
  <c r="F12" i="4"/>
  <c r="H12" i="4" s="1"/>
  <c r="F11" i="4"/>
  <c r="H11" i="4" s="1"/>
  <c r="F10" i="4"/>
  <c r="H10" i="4" s="1"/>
  <c r="F9" i="4"/>
  <c r="H9" i="4" s="1"/>
  <c r="F8" i="4"/>
  <c r="H8" i="4" s="1"/>
  <c r="H38" i="4" l="1"/>
  <c r="D39" i="4" s="1"/>
  <c r="F13" i="2" l="1"/>
  <c r="F18" i="2"/>
  <c r="F7" i="2"/>
  <c r="F8" i="2"/>
  <c r="F9" i="2"/>
  <c r="F10" i="2"/>
  <c r="F11" i="2"/>
  <c r="F12" i="2"/>
  <c r="F6" i="2"/>
  <c r="B24" i="1"/>
  <c r="I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G9" authorId="0" shapeId="0" xr:uid="{023127DC-747F-4B22-B4E2-767D228A7D4D}">
      <text>
        <r>
          <rPr>
            <b/>
            <sz val="9"/>
            <color indexed="81"/>
            <rFont val="ＭＳ Ｐゴシック"/>
            <family val="3"/>
            <charset val="128"/>
          </rPr>
          <t>原単位を目標として設定場合は記載不要</t>
        </r>
      </text>
    </comment>
    <comment ref="D11" authorId="0" shapeId="0" xr:uid="{527371EE-5CA7-4770-BAC6-5E5E02C2315E}">
      <text>
        <r>
          <rPr>
            <b/>
            <sz val="9"/>
            <color indexed="81"/>
            <rFont val="ＭＳ Ｐゴシック"/>
            <family val="3"/>
            <charset val="128"/>
          </rPr>
          <t>設定した目標の原単位を記載してください。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B22" authorId="0" shapeId="0" xr:uid="{00000000-0006-0000-0000-000001000000}">
      <text>
        <r>
          <rPr>
            <b/>
            <sz val="12"/>
            <color indexed="81"/>
            <rFont val="ＭＳ Ｐゴシック"/>
            <family val="3"/>
            <charset val="128"/>
          </rPr>
          <t>実績報告する年度を入力してください。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B18" authorId="0" shapeId="0" xr:uid="{00000000-0006-0000-0100-000001000000}">
      <text>
        <r>
          <rPr>
            <b/>
            <sz val="10"/>
            <color indexed="81"/>
            <rFont val="ＭＳ Ｐゴシック"/>
            <family val="3"/>
            <charset val="128"/>
          </rPr>
          <t>熱の種類を選択</t>
        </r>
      </text>
    </comment>
  </commentList>
</comments>
</file>

<file path=xl/sharedStrings.xml><?xml version="1.0" encoding="utf-8"?>
<sst xmlns="http://schemas.openxmlformats.org/spreadsheetml/2006/main" count="427" uniqueCount="292">
  <si>
    <t>市町コード</t>
    <rPh sb="0" eb="2">
      <t>シチョウ</t>
    </rPh>
    <phoneticPr fontId="4"/>
  </si>
  <si>
    <t>事業所番号</t>
    <phoneticPr fontId="4"/>
  </si>
  <si>
    <t>兵庫県知事</t>
    <rPh sb="0" eb="3">
      <t>ヒョウゴケン</t>
    </rPh>
    <rPh sb="3" eb="5">
      <t>チジ</t>
    </rPh>
    <phoneticPr fontId="4"/>
  </si>
  <si>
    <t>様</t>
    <rPh sb="0" eb="1">
      <t>サマ</t>
    </rPh>
    <phoneticPr fontId="4"/>
  </si>
  <si>
    <t>住所（法人にあっては、主たる事務所の所在地）</t>
    <rPh sb="0" eb="2">
      <t>ジュウショ</t>
    </rPh>
    <rPh sb="3" eb="5">
      <t>ホウジン</t>
    </rPh>
    <rPh sb="11" eb="12">
      <t>シュ</t>
    </rPh>
    <rPh sb="14" eb="16">
      <t>ジム</t>
    </rPh>
    <rPh sb="16" eb="17">
      <t>ジョ</t>
    </rPh>
    <rPh sb="18" eb="21">
      <t>ショザイチ</t>
    </rPh>
    <phoneticPr fontId="4"/>
  </si>
  <si>
    <t>氏名（法人にあっては、名称及び代表者の氏名）</t>
    <rPh sb="0" eb="2">
      <t>シメイ</t>
    </rPh>
    <rPh sb="3" eb="5">
      <t>ホウジン</t>
    </rPh>
    <rPh sb="11" eb="13">
      <t>メイショウ</t>
    </rPh>
    <rPh sb="13" eb="14">
      <t>オヨ</t>
    </rPh>
    <rPh sb="15" eb="18">
      <t>ダイヒョウシャ</t>
    </rPh>
    <rPh sb="19" eb="21">
      <t>シメイ</t>
    </rPh>
    <phoneticPr fontId="4"/>
  </si>
  <si>
    <t>様式第６号（条例第142条の３関係）</t>
    <rPh sb="0" eb="2">
      <t>ヨウシキ</t>
    </rPh>
    <rPh sb="2" eb="3">
      <t>ダイ</t>
    </rPh>
    <rPh sb="4" eb="5">
      <t>ゴウ</t>
    </rPh>
    <rPh sb="6" eb="8">
      <t>ジョウレイ</t>
    </rPh>
    <rPh sb="8" eb="9">
      <t>ダイ</t>
    </rPh>
    <rPh sb="12" eb="13">
      <t>ジョウ</t>
    </rPh>
    <rPh sb="15" eb="17">
      <t>カンケイ</t>
    </rPh>
    <phoneticPr fontId="4"/>
  </si>
  <si>
    <t>排 出 抑 制 措 置 結 果 報 告 書</t>
    <rPh sb="0" eb="1">
      <t>ハイ</t>
    </rPh>
    <rPh sb="2" eb="3">
      <t>デ</t>
    </rPh>
    <rPh sb="4" eb="5">
      <t>ヨク</t>
    </rPh>
    <rPh sb="6" eb="7">
      <t>セイ</t>
    </rPh>
    <rPh sb="8" eb="9">
      <t>ソ</t>
    </rPh>
    <rPh sb="10" eb="11">
      <t>チ</t>
    </rPh>
    <rPh sb="12" eb="13">
      <t>ケッ</t>
    </rPh>
    <rPh sb="14" eb="15">
      <t>ハテ</t>
    </rPh>
    <rPh sb="16" eb="17">
      <t>ホウ</t>
    </rPh>
    <rPh sb="18" eb="19">
      <t>コク</t>
    </rPh>
    <rPh sb="20" eb="21">
      <t>ショ</t>
    </rPh>
    <phoneticPr fontId="4"/>
  </si>
  <si>
    <t>日</t>
    <rPh sb="0" eb="1">
      <t>ヒ</t>
    </rPh>
    <phoneticPr fontId="2"/>
  </si>
  <si>
    <t>月</t>
    <rPh sb="0" eb="1">
      <t>ツキ</t>
    </rPh>
    <phoneticPr fontId="2"/>
  </si>
  <si>
    <t>年</t>
    <rPh sb="0" eb="1">
      <t>ネン</t>
    </rPh>
    <phoneticPr fontId="2"/>
  </si>
  <si>
    <t>報告者</t>
    <rPh sb="0" eb="3">
      <t>ホウコクシャ</t>
    </rPh>
    <phoneticPr fontId="4"/>
  </si>
  <si>
    <t xml:space="preserve"> 年度に実施した</t>
    <rPh sb="1" eb="3">
      <t>ネンド</t>
    </rPh>
    <rPh sb="4" eb="6">
      <t>ジッシ</t>
    </rPh>
    <phoneticPr fontId="4"/>
  </si>
  <si>
    <t xml:space="preserve">  温室効果ガス排出抑制措置の
  状況</t>
    <rPh sb="2" eb="4">
      <t>オンシツ</t>
    </rPh>
    <rPh sb="4" eb="6">
      <t>コウカ</t>
    </rPh>
    <rPh sb="8" eb="10">
      <t>ハイシュツ</t>
    </rPh>
    <rPh sb="10" eb="12">
      <t>ヨクセイ</t>
    </rPh>
    <rPh sb="12" eb="14">
      <t>ソチ</t>
    </rPh>
    <rPh sb="18" eb="20">
      <t>ジョウキョウ</t>
    </rPh>
    <phoneticPr fontId="4"/>
  </si>
  <si>
    <t xml:space="preserve"> 年度における</t>
    <rPh sb="1" eb="3">
      <t>ネンド</t>
    </rPh>
    <phoneticPr fontId="4"/>
  </si>
  <si>
    <t>　二酸化炭素排出量</t>
    <rPh sb="1" eb="4">
      <t>ニサンカ</t>
    </rPh>
    <rPh sb="4" eb="6">
      <t>タンソ</t>
    </rPh>
    <rPh sb="6" eb="8">
      <t>ハイシュツ</t>
    </rPh>
    <rPh sb="8" eb="9">
      <t>リョウ</t>
    </rPh>
    <phoneticPr fontId="4"/>
  </si>
  <si>
    <r>
      <t>（kg-CO</t>
    </r>
    <r>
      <rPr>
        <vertAlign val="subscript"/>
        <sz val="11"/>
        <rFont val="ＭＳ 明朝"/>
        <family val="1"/>
        <charset val="128"/>
      </rPr>
      <t>2</t>
    </r>
    <r>
      <rPr>
        <sz val="11"/>
        <rFont val="ＭＳ 明朝"/>
        <family val="1"/>
        <charset val="128"/>
      </rPr>
      <t>)</t>
    </r>
    <phoneticPr fontId="4"/>
  </si>
  <si>
    <t>連絡先</t>
    <rPh sb="0" eb="3">
      <t>レンラクサキ</t>
    </rPh>
    <phoneticPr fontId="4"/>
  </si>
  <si>
    <t>担当部署・担当者氏名</t>
    <rPh sb="0" eb="2">
      <t>タントウ</t>
    </rPh>
    <rPh sb="2" eb="4">
      <t>ブショ</t>
    </rPh>
    <rPh sb="5" eb="8">
      <t>タントウシャ</t>
    </rPh>
    <rPh sb="8" eb="10">
      <t>シメイ</t>
    </rPh>
    <phoneticPr fontId="4"/>
  </si>
  <si>
    <t>電話番号</t>
    <rPh sb="0" eb="2">
      <t>デンワ</t>
    </rPh>
    <rPh sb="2" eb="4">
      <t>バンゴウ</t>
    </rPh>
    <phoneticPr fontId="4"/>
  </si>
  <si>
    <t>電子メールアドレス</t>
    <rPh sb="0" eb="2">
      <t>デンシ</t>
    </rPh>
    <phoneticPr fontId="4"/>
  </si>
  <si>
    <t>ＦＡＸ番号</t>
    <rPh sb="3" eb="5">
      <t>バンゴウ</t>
    </rPh>
    <phoneticPr fontId="4"/>
  </si>
  <si>
    <t>工 場 等 の 名 称</t>
    <rPh sb="0" eb="1">
      <t>コウ</t>
    </rPh>
    <rPh sb="2" eb="3">
      <t>バ</t>
    </rPh>
    <rPh sb="4" eb="5">
      <t>ナド</t>
    </rPh>
    <rPh sb="8" eb="9">
      <t>ナ</t>
    </rPh>
    <rPh sb="10" eb="11">
      <t>ショウ</t>
    </rPh>
    <phoneticPr fontId="4"/>
  </si>
  <si>
    <t>工 場 等 の 所 在 地</t>
    <rPh sb="0" eb="1">
      <t>コウ</t>
    </rPh>
    <rPh sb="2" eb="3">
      <t>バ</t>
    </rPh>
    <rPh sb="4" eb="5">
      <t>トウ</t>
    </rPh>
    <rPh sb="8" eb="9">
      <t>ショ</t>
    </rPh>
    <rPh sb="10" eb="11">
      <t>ザイ</t>
    </rPh>
    <rPh sb="12" eb="13">
      <t>チ</t>
    </rPh>
    <phoneticPr fontId="4"/>
  </si>
  <si>
    <t>業　　　  　種</t>
    <rPh sb="0" eb="1">
      <t>ギョウ</t>
    </rPh>
    <rPh sb="7" eb="8">
      <t>シュ</t>
    </rPh>
    <phoneticPr fontId="4"/>
  </si>
  <si>
    <t>別  紙</t>
    <rPh sb="0" eb="1">
      <t>ベツ</t>
    </rPh>
    <rPh sb="3" eb="4">
      <t>カミ</t>
    </rPh>
    <phoneticPr fontId="4"/>
  </si>
  <si>
    <t>使用の区分</t>
    <rPh sb="0" eb="2">
      <t>シヨウ</t>
    </rPh>
    <rPh sb="3" eb="5">
      <t>クブン</t>
    </rPh>
    <phoneticPr fontId="4"/>
  </si>
  <si>
    <t>燃料等の種類</t>
    <rPh sb="0" eb="2">
      <t>ネンリョウ</t>
    </rPh>
    <rPh sb="2" eb="3">
      <t>トウ</t>
    </rPh>
    <rPh sb="4" eb="6">
      <t>シュルイ</t>
    </rPh>
    <phoneticPr fontId="4"/>
  </si>
  <si>
    <t>使用量 
 (C)</t>
    <rPh sb="0" eb="3">
      <t>シヨウリョウ</t>
    </rPh>
    <phoneticPr fontId="4"/>
  </si>
  <si>
    <t>単位</t>
    <rPh sb="0" eb="2">
      <t>タンイ</t>
    </rPh>
    <phoneticPr fontId="4"/>
  </si>
  <si>
    <t>燃料としての利用</t>
    <rPh sb="0" eb="2">
      <t>ネンリョウ</t>
    </rPh>
    <rPh sb="6" eb="8">
      <t>リヨウ</t>
    </rPh>
    <phoneticPr fontId="4"/>
  </si>
  <si>
    <t>灯油</t>
    <rPh sb="0" eb="2">
      <t>トウユ</t>
    </rPh>
    <phoneticPr fontId="4"/>
  </si>
  <si>
    <t>㍑</t>
    <phoneticPr fontId="4"/>
  </si>
  <si>
    <t>Ａ重油</t>
    <rPh sb="1" eb="3">
      <t>ジュウユ</t>
    </rPh>
    <phoneticPr fontId="4"/>
  </si>
  <si>
    <t>Ｂ重油</t>
    <rPh sb="1" eb="3">
      <t>ジュウユ</t>
    </rPh>
    <phoneticPr fontId="4"/>
  </si>
  <si>
    <t>Ｃ重油</t>
    <rPh sb="1" eb="3">
      <t>ジュウユ</t>
    </rPh>
    <phoneticPr fontId="4"/>
  </si>
  <si>
    <t>都市ガス(13A)</t>
    <rPh sb="0" eb="2">
      <t>トシ</t>
    </rPh>
    <phoneticPr fontId="4"/>
  </si>
  <si>
    <t>液化石油ガス(LPG)</t>
    <rPh sb="0" eb="2">
      <t>エキカ</t>
    </rPh>
    <rPh sb="2" eb="4">
      <t>セキユ</t>
    </rPh>
    <phoneticPr fontId="4"/>
  </si>
  <si>
    <t>㎏</t>
    <phoneticPr fontId="4"/>
  </si>
  <si>
    <t>液化天然ガス(LNG)</t>
    <rPh sb="0" eb="2">
      <t>エキカ</t>
    </rPh>
    <rPh sb="2" eb="4">
      <t>テンネン</t>
    </rPh>
    <phoneticPr fontId="4"/>
  </si>
  <si>
    <t>ガソリン</t>
    <phoneticPr fontId="4"/>
  </si>
  <si>
    <t>軽油</t>
    <rPh sb="0" eb="2">
      <t>ケイユ</t>
    </rPh>
    <phoneticPr fontId="4"/>
  </si>
  <si>
    <t>㍑</t>
    <phoneticPr fontId="4"/>
  </si>
  <si>
    <t>kWｈ</t>
    <phoneticPr fontId="4"/>
  </si>
  <si>
    <t>二酸化炭素排出量
合                  計</t>
    <rPh sb="0" eb="3">
      <t>ニサンカ</t>
    </rPh>
    <rPh sb="3" eb="5">
      <t>タンソ</t>
    </rPh>
    <rPh sb="5" eb="8">
      <t>ハイシュツリョウ</t>
    </rPh>
    <rPh sb="9" eb="10">
      <t>ゴウ</t>
    </rPh>
    <rPh sb="28" eb="29">
      <t>ケイ</t>
    </rPh>
    <phoneticPr fontId="4"/>
  </si>
  <si>
    <t>注2) 電気の使用に係る二酸化炭素排出係数については、関西電力㈱の平成17年度の係数を用いている。
　　　 他の電気事業者からの電気を使用している場合、排出係数を変更しても差し支えない。</t>
    <rPh sb="0" eb="1">
      <t>チュウ</t>
    </rPh>
    <rPh sb="4" eb="6">
      <t>デンキ</t>
    </rPh>
    <rPh sb="7" eb="9">
      <t>シヨウ</t>
    </rPh>
    <rPh sb="10" eb="11">
      <t>カカ</t>
    </rPh>
    <rPh sb="12" eb="15">
      <t>ニサンカ</t>
    </rPh>
    <rPh sb="15" eb="17">
      <t>タンソ</t>
    </rPh>
    <rPh sb="17" eb="19">
      <t>ハイシュツ</t>
    </rPh>
    <rPh sb="19" eb="21">
      <t>ケイスウ</t>
    </rPh>
    <rPh sb="27" eb="29">
      <t>カンサイ</t>
    </rPh>
    <rPh sb="29" eb="31">
      <t>デンリョク</t>
    </rPh>
    <rPh sb="33" eb="35">
      <t>ヘイセイ</t>
    </rPh>
    <rPh sb="37" eb="39">
      <t>ネンド</t>
    </rPh>
    <rPh sb="40" eb="42">
      <t>ケイスウ</t>
    </rPh>
    <rPh sb="43" eb="44">
      <t>モチ</t>
    </rPh>
    <rPh sb="54" eb="55">
      <t>タ</t>
    </rPh>
    <rPh sb="56" eb="58">
      <t>デンキ</t>
    </rPh>
    <rPh sb="58" eb="61">
      <t>ジギョウシャ</t>
    </rPh>
    <rPh sb="64" eb="66">
      <t>デンキ</t>
    </rPh>
    <rPh sb="67" eb="69">
      <t>シヨウ</t>
    </rPh>
    <rPh sb="73" eb="75">
      <t>バアイ</t>
    </rPh>
    <rPh sb="76" eb="78">
      <t>ハイシュツ</t>
    </rPh>
    <rPh sb="78" eb="80">
      <t>ケイスウ</t>
    </rPh>
    <rPh sb="81" eb="83">
      <t>ヘンコウ</t>
    </rPh>
    <rPh sb="86" eb="87">
      <t>サ</t>
    </rPh>
    <rPh sb="88" eb="89">
      <t>ツカ</t>
    </rPh>
    <phoneticPr fontId="4"/>
  </si>
  <si>
    <r>
      <t>m</t>
    </r>
    <r>
      <rPr>
        <vertAlign val="superscript"/>
        <sz val="11"/>
        <rFont val="ＭＳ Ｐ明朝"/>
        <family val="1"/>
        <charset val="128"/>
      </rPr>
      <t>3</t>
    </r>
    <phoneticPr fontId="4"/>
  </si>
  <si>
    <t>原油換算係数</t>
    <rPh sb="0" eb="2">
      <t>ゲンユ</t>
    </rPh>
    <rPh sb="2" eb="4">
      <t>カンサン</t>
    </rPh>
    <rPh sb="4" eb="6">
      <t>ケイスウ</t>
    </rPh>
    <phoneticPr fontId="2"/>
  </si>
  <si>
    <t>←着色されていないセルは入力不要です(以下同じ）。</t>
    <rPh sb="1" eb="3">
      <t>チャクショク</t>
    </rPh>
    <rPh sb="12" eb="14">
      <t>ニュウリョク</t>
    </rPh>
    <rPh sb="14" eb="16">
      <t>フヨウ</t>
    </rPh>
    <rPh sb="19" eb="21">
      <t>イカ</t>
    </rPh>
    <rPh sb="21" eb="22">
      <t>オナ</t>
    </rPh>
    <phoneticPr fontId="4"/>
  </si>
  <si>
    <t>←←事業所番号は送付の封筒に記載しています（必ず記入願います）。不明な場合は、県温暖化対策課にお問い合わせください。</t>
    <rPh sb="39" eb="40">
      <t>ケン</t>
    </rPh>
    <rPh sb="40" eb="43">
      <t>オンダンカ</t>
    </rPh>
    <rPh sb="43" eb="45">
      <t>タイサク</t>
    </rPh>
    <rPh sb="45" eb="46">
      <t>カ</t>
    </rPh>
    <phoneticPr fontId="4"/>
  </si>
  <si>
    <t>　新たに対象となった事業所は、（新）と記入してください。</t>
    <rPh sb="16" eb="17">
      <t>シン</t>
    </rPh>
    <rPh sb="19" eb="21">
      <t>キニュウ</t>
    </rPh>
    <phoneticPr fontId="4"/>
  </si>
  <si>
    <r>
      <t>二酸化炭素
排出量
  (㎏-CO</t>
    </r>
    <r>
      <rPr>
        <vertAlign val="subscript"/>
        <sz val="11"/>
        <rFont val="ＭＳ Ｐ明朝"/>
        <family val="1"/>
        <charset val="128"/>
      </rPr>
      <t>2</t>
    </r>
    <r>
      <rPr>
        <sz val="11"/>
        <rFont val="ＭＳ Ｐ明朝"/>
        <family val="1"/>
        <charset val="128"/>
      </rPr>
      <t>）
(C)×(D)</t>
    </r>
    <rPh sb="0" eb="3">
      <t>ニサンカ</t>
    </rPh>
    <rPh sb="3" eb="5">
      <t>タンソ</t>
    </rPh>
    <rPh sb="6" eb="8">
      <t>ハイシュツ</t>
    </rPh>
    <rPh sb="8" eb="9">
      <t>リョウ</t>
    </rPh>
    <phoneticPr fontId="4"/>
  </si>
  <si>
    <t>様式第２号（要綱第３関係）</t>
    <rPh sb="0" eb="2">
      <t>ヨウシキ</t>
    </rPh>
    <rPh sb="2" eb="3">
      <t>ダイ</t>
    </rPh>
    <rPh sb="4" eb="5">
      <t>ゴウ</t>
    </rPh>
    <rPh sb="6" eb="8">
      <t>ヨウコウ</t>
    </rPh>
    <rPh sb="8" eb="9">
      <t>ダイ</t>
    </rPh>
    <rPh sb="10" eb="12">
      <t>カンケイ</t>
    </rPh>
    <phoneticPr fontId="4"/>
  </si>
  <si>
    <t xml:space="preserve"> エネルギー使用量（燃料、熱および電気）の原油換算表</t>
    <rPh sb="6" eb="9">
      <t>シヨウリョウ</t>
    </rPh>
    <rPh sb="10" eb="12">
      <t>ネンリョウ</t>
    </rPh>
    <rPh sb="13" eb="14">
      <t>ネツ</t>
    </rPh>
    <rPh sb="17" eb="19">
      <t>デンキ</t>
    </rPh>
    <rPh sb="21" eb="23">
      <t>ゲンユ</t>
    </rPh>
    <rPh sb="23" eb="25">
      <t>カンサン</t>
    </rPh>
    <rPh sb="25" eb="26">
      <t>ヒョウ</t>
    </rPh>
    <phoneticPr fontId="4"/>
  </si>
  <si>
    <t>黄色セル</t>
    <rPh sb="0" eb="2">
      <t>キイロ</t>
    </rPh>
    <phoneticPr fontId="4"/>
  </si>
  <si>
    <t>に数値を入力してください。</t>
    <rPh sb="1" eb="3">
      <t>スウチ</t>
    </rPh>
    <rPh sb="4" eb="6">
      <t>ニュウリョク</t>
    </rPh>
    <phoneticPr fontId="4"/>
  </si>
  <si>
    <t>活動の区分</t>
    <phoneticPr fontId="4"/>
  </si>
  <si>
    <t>使用量</t>
    <rPh sb="0" eb="3">
      <t>シヨウリョウ</t>
    </rPh>
    <phoneticPr fontId="4"/>
  </si>
  <si>
    <t>原油換算係数</t>
    <rPh sb="0" eb="2">
      <t>ゲンユ</t>
    </rPh>
    <rPh sb="2" eb="4">
      <t>カンサン</t>
    </rPh>
    <rPh sb="4" eb="6">
      <t>ケイスウ</t>
    </rPh>
    <phoneticPr fontId="4"/>
  </si>
  <si>
    <t>単位
発熱量</t>
    <rPh sb="0" eb="2">
      <t>タンイ</t>
    </rPh>
    <rPh sb="3" eb="5">
      <t>ハツネツ</t>
    </rPh>
    <rPh sb="5" eb="6">
      <t>リョウ</t>
    </rPh>
    <phoneticPr fontId="4"/>
  </si>
  <si>
    <t>原油換算量（kL）</t>
    <rPh sb="0" eb="2">
      <t>ゲンユ</t>
    </rPh>
    <rPh sb="2" eb="4">
      <t>カンザン</t>
    </rPh>
    <rPh sb="4" eb="5">
      <t>リョウ</t>
    </rPh>
    <phoneticPr fontId="4"/>
  </si>
  <si>
    <t>小分類</t>
    <rPh sb="0" eb="3">
      <t>ショウブンルイ</t>
    </rPh>
    <phoneticPr fontId="4"/>
  </si>
  <si>
    <t>名称</t>
    <rPh sb="0" eb="2">
      <t>メイショウ</t>
    </rPh>
    <phoneticPr fontId="4"/>
  </si>
  <si>
    <t>燃料の使用</t>
    <rPh sb="0" eb="2">
      <t>ネンリョウ</t>
    </rPh>
    <rPh sb="3" eb="5">
      <t>シヨウ</t>
    </rPh>
    <phoneticPr fontId="4"/>
  </si>
  <si>
    <t>燃料使用量</t>
    <rPh sb="0" eb="2">
      <t>ネンリョウ</t>
    </rPh>
    <rPh sb="2" eb="5">
      <t>シヨウリョウ</t>
    </rPh>
    <phoneticPr fontId="4"/>
  </si>
  <si>
    <t>原油(コンデンセートを除く。)</t>
  </si>
  <si>
    <t>L（㍑）</t>
    <phoneticPr fontId="4"/>
  </si>
  <si>
    <t>原油のうちコンデンセート(NGL)</t>
    <rPh sb="0" eb="2">
      <t>ゲンユ</t>
    </rPh>
    <phoneticPr fontId="21"/>
  </si>
  <si>
    <t>L（㍑）</t>
    <phoneticPr fontId="4"/>
  </si>
  <si>
    <t/>
  </si>
  <si>
    <t>揮発油（ガソリン）</t>
    <phoneticPr fontId="4"/>
  </si>
  <si>
    <t>ナフサ</t>
  </si>
  <si>
    <t>灯油</t>
  </si>
  <si>
    <t>軽油</t>
  </si>
  <si>
    <t>Ａ重油</t>
  </si>
  <si>
    <t>Ｂ・Ｃ重油</t>
  </si>
  <si>
    <t>石油アスファルト</t>
  </si>
  <si>
    <t>kg（㌕）</t>
    <phoneticPr fontId="4"/>
  </si>
  <si>
    <t>石油コークス</t>
  </si>
  <si>
    <t>液化石油ガス(ＬＰＧ)</t>
    <phoneticPr fontId="4"/>
  </si>
  <si>
    <t>石油系炭化水素ガス</t>
    <phoneticPr fontId="4"/>
  </si>
  <si>
    <t>Nm3</t>
  </si>
  <si>
    <t>液化天然ガス（ＬＮＧ）</t>
    <phoneticPr fontId="4"/>
  </si>
  <si>
    <t>その他可燃性天然ガス</t>
  </si>
  <si>
    <t>原料炭</t>
  </si>
  <si>
    <t>一般炭</t>
  </si>
  <si>
    <t>無煙炭</t>
  </si>
  <si>
    <t>石炭コークス</t>
  </si>
  <si>
    <t>コールタール</t>
  </si>
  <si>
    <t>コークス炉ガス</t>
  </si>
  <si>
    <t>高炉ガス</t>
  </si>
  <si>
    <t>転炉ガス</t>
  </si>
  <si>
    <t>都市ガス(13A)</t>
  </si>
  <si>
    <t>他人から供給された熱の使用</t>
    <phoneticPr fontId="4"/>
  </si>
  <si>
    <t>熱使用量</t>
    <rPh sb="0" eb="1">
      <t>ネツ</t>
    </rPh>
    <rPh sb="1" eb="4">
      <t>シヨウリョウ</t>
    </rPh>
    <phoneticPr fontId="4"/>
  </si>
  <si>
    <t>産業用蒸気</t>
    <rPh sb="0" eb="3">
      <t>サンギョウヨウ</t>
    </rPh>
    <rPh sb="3" eb="5">
      <t>ジョウキ</t>
    </rPh>
    <phoneticPr fontId="21"/>
  </si>
  <si>
    <t>MJ</t>
  </si>
  <si>
    <t>産業用以外の蒸気</t>
    <rPh sb="0" eb="3">
      <t>サンギョウヨウ</t>
    </rPh>
    <rPh sb="3" eb="5">
      <t>イガイ</t>
    </rPh>
    <rPh sb="6" eb="8">
      <t>ジョウキ</t>
    </rPh>
    <phoneticPr fontId="21"/>
  </si>
  <si>
    <t>温水</t>
    <rPh sb="0" eb="2">
      <t>オンスイ</t>
    </rPh>
    <phoneticPr fontId="21"/>
  </si>
  <si>
    <t>冷水</t>
    <rPh sb="0" eb="2">
      <t>レイスイ</t>
    </rPh>
    <phoneticPr fontId="21"/>
  </si>
  <si>
    <t>他人から供給された電気の使用</t>
    <phoneticPr fontId="4"/>
  </si>
  <si>
    <t>kWh</t>
    <phoneticPr fontId="4"/>
  </si>
  <si>
    <t>合計</t>
    <rPh sb="0" eb="2">
      <t>ゴウケイ</t>
    </rPh>
    <phoneticPr fontId="4"/>
  </si>
  <si>
    <t>判定結果：</t>
    <rPh sb="0" eb="2">
      <t>ハンテイ</t>
    </rPh>
    <rPh sb="2" eb="4">
      <t>ケッカ</t>
    </rPh>
    <phoneticPr fontId="4"/>
  </si>
  <si>
    <t>※このシートは事業場の正確なエネルギー使用量（原油換算）を確認するためのもので、提出の必要はありません。</t>
    <rPh sb="7" eb="10">
      <t>ジギョウジョウ</t>
    </rPh>
    <rPh sb="11" eb="13">
      <t>セイカク</t>
    </rPh>
    <rPh sb="19" eb="22">
      <t>シヨウリョウ</t>
    </rPh>
    <rPh sb="23" eb="25">
      <t>ゲンユ</t>
    </rPh>
    <rPh sb="25" eb="27">
      <t>カンサン</t>
    </rPh>
    <rPh sb="29" eb="31">
      <t>カクニン</t>
    </rPh>
    <rPh sb="40" eb="42">
      <t>テイシュツ</t>
    </rPh>
    <rPh sb="43" eb="45">
      <t>ヒツヨウ</t>
    </rPh>
    <phoneticPr fontId="2"/>
  </si>
  <si>
    <t>　判定フロー図を参考に必要な提出書類を確認してください。</t>
    <rPh sb="1" eb="3">
      <t>ハンテイ</t>
    </rPh>
    <rPh sb="6" eb="7">
      <t>ズ</t>
    </rPh>
    <rPh sb="8" eb="10">
      <t>サンコウ</t>
    </rPh>
    <rPh sb="11" eb="13">
      <t>ヒツヨウ</t>
    </rPh>
    <rPh sb="14" eb="16">
      <t>テイシュツ</t>
    </rPh>
    <rPh sb="16" eb="18">
      <t>ショルイ</t>
    </rPh>
    <rPh sb="19" eb="21">
      <t>カクニン</t>
    </rPh>
    <phoneticPr fontId="2"/>
  </si>
  <si>
    <t>電気事業者</t>
    <phoneticPr fontId="2"/>
  </si>
  <si>
    <t>夜間買電（※※）</t>
    <phoneticPr fontId="2"/>
  </si>
  <si>
    <t>上記以外の買電</t>
    <rPh sb="0" eb="2">
      <t>ジョウキ</t>
    </rPh>
    <rPh sb="2" eb="4">
      <t>イガイ</t>
    </rPh>
    <rPh sb="5" eb="6">
      <t>カ</t>
    </rPh>
    <phoneticPr fontId="2"/>
  </si>
  <si>
    <t>買電等（※※※）</t>
    <rPh sb="2" eb="3">
      <t>トウ</t>
    </rPh>
    <phoneticPr fontId="4"/>
  </si>
  <si>
    <t>昼間買電（※）</t>
    <phoneticPr fontId="2"/>
  </si>
  <si>
    <t>原油換算量合計</t>
    <rPh sb="0" eb="2">
      <t>ゲンユ</t>
    </rPh>
    <rPh sb="2" eb="5">
      <t>カンサンリョウ</t>
    </rPh>
    <rPh sb="5" eb="7">
      <t>ゴウケイ</t>
    </rPh>
    <phoneticPr fontId="2"/>
  </si>
  <si>
    <t>原油換算量(kL)</t>
    <rPh sb="0" eb="2">
      <t>ゲンユ</t>
    </rPh>
    <rPh sb="2" eb="5">
      <t>カンサンリョウ</t>
    </rPh>
    <phoneticPr fontId="2"/>
  </si>
  <si>
    <t>燃料等の種類</t>
    <rPh sb="0" eb="2">
      <t>ネンリョウ</t>
    </rPh>
    <rPh sb="2" eb="3">
      <t>トウ</t>
    </rPh>
    <rPh sb="4" eb="6">
      <t>シュルイ</t>
    </rPh>
    <phoneticPr fontId="2"/>
  </si>
  <si>
    <t>単位</t>
    <rPh sb="0" eb="2">
      <t>タンイ</t>
    </rPh>
    <phoneticPr fontId="2"/>
  </si>
  <si>
    <t>単位発熱量（MJ）</t>
    <rPh sb="0" eb="2">
      <t>タンイ</t>
    </rPh>
    <rPh sb="2" eb="5">
      <t>ハツネツリョウ</t>
    </rPh>
    <phoneticPr fontId="2"/>
  </si>
  <si>
    <t>単位発熱量×二酸化炭素排出係数</t>
    <rPh sb="0" eb="2">
      <t>タンイ</t>
    </rPh>
    <rPh sb="2" eb="5">
      <t>ハツネツリョウ</t>
    </rPh>
    <rPh sb="6" eb="9">
      <t>ニサンカ</t>
    </rPh>
    <rPh sb="9" eb="11">
      <t>タンソ</t>
    </rPh>
    <rPh sb="11" eb="13">
      <t>ハイシュツ</t>
    </rPh>
    <rPh sb="13" eb="15">
      <t>ケイスウ</t>
    </rPh>
    <phoneticPr fontId="2"/>
  </si>
  <si>
    <t>原油（コンデンセート除く）</t>
    <rPh sb="0" eb="2">
      <t>ゲンユ</t>
    </rPh>
    <rPh sb="10" eb="11">
      <t>ノゾ</t>
    </rPh>
    <phoneticPr fontId="2"/>
  </si>
  <si>
    <t>L（㍑）</t>
    <phoneticPr fontId="4"/>
  </si>
  <si>
    <t>石油アスファルト</t>
    <rPh sb="0" eb="2">
      <t>セキユ</t>
    </rPh>
    <phoneticPr fontId="2"/>
  </si>
  <si>
    <t>石油コークス</t>
    <rPh sb="0" eb="2">
      <t>セキユ</t>
    </rPh>
    <phoneticPr fontId="2"/>
  </si>
  <si>
    <t>石油系炭化水素ガス</t>
    <rPh sb="0" eb="3">
      <t>セキユケイ</t>
    </rPh>
    <rPh sb="3" eb="5">
      <t>タンカ</t>
    </rPh>
    <rPh sb="5" eb="7">
      <t>スイソ</t>
    </rPh>
    <phoneticPr fontId="2"/>
  </si>
  <si>
    <t>その他可燃性天然ガス</t>
    <rPh sb="2" eb="3">
      <t>ホカ</t>
    </rPh>
    <rPh sb="3" eb="6">
      <t>カネンセイ</t>
    </rPh>
    <rPh sb="6" eb="8">
      <t>テンネン</t>
    </rPh>
    <phoneticPr fontId="4"/>
  </si>
  <si>
    <t>原料炭</t>
    <rPh sb="0" eb="2">
      <t>ゲンリョウ</t>
    </rPh>
    <rPh sb="2" eb="3">
      <t>スミ</t>
    </rPh>
    <phoneticPr fontId="2"/>
  </si>
  <si>
    <t>一般炭</t>
    <rPh sb="0" eb="2">
      <t>イッパン</t>
    </rPh>
    <rPh sb="2" eb="3">
      <t>スミ</t>
    </rPh>
    <phoneticPr fontId="2"/>
  </si>
  <si>
    <t>無煙炭</t>
    <rPh sb="0" eb="3">
      <t>ムエンタン</t>
    </rPh>
    <phoneticPr fontId="2"/>
  </si>
  <si>
    <t>石炭コークス</t>
    <rPh sb="0" eb="2">
      <t>セキタン</t>
    </rPh>
    <phoneticPr fontId="2"/>
  </si>
  <si>
    <t>コークス炉ガス</t>
    <rPh sb="4" eb="5">
      <t>ロ</t>
    </rPh>
    <phoneticPr fontId="2"/>
  </si>
  <si>
    <t>高炉ガス</t>
    <rPh sb="0" eb="2">
      <t>コウロ</t>
    </rPh>
    <phoneticPr fontId="2"/>
  </si>
  <si>
    <t>転炉ガス</t>
    <rPh sb="0" eb="2">
      <t>テンロ</t>
    </rPh>
    <phoneticPr fontId="2"/>
  </si>
  <si>
    <t>コンデンセート(NGL)</t>
    <phoneticPr fontId="2"/>
  </si>
  <si>
    <t>ナフサ</t>
    <phoneticPr fontId="2"/>
  </si>
  <si>
    <t>kg（㌕）</t>
    <phoneticPr fontId="4"/>
  </si>
  <si>
    <t>コールタール</t>
    <phoneticPr fontId="4"/>
  </si>
  <si>
    <t>注１) 二酸化炭素排出量は、使用量（C）×二酸化炭素換算係数（D）で求める。　</t>
    <rPh sb="0" eb="1">
      <t>チュウ</t>
    </rPh>
    <rPh sb="4" eb="7">
      <t>ニサンカ</t>
    </rPh>
    <rPh sb="7" eb="9">
      <t>タンソ</t>
    </rPh>
    <rPh sb="9" eb="12">
      <t>ハイシュツリョウ</t>
    </rPh>
    <rPh sb="14" eb="17">
      <t>シヨウリョウ</t>
    </rPh>
    <rPh sb="21" eb="24">
      <t>ニサンカ</t>
    </rPh>
    <rPh sb="24" eb="26">
      <t>タンソ</t>
    </rPh>
    <rPh sb="26" eb="28">
      <t>カンサン</t>
    </rPh>
    <rPh sb="28" eb="30">
      <t>ケイスウ</t>
    </rPh>
    <rPh sb="34" eb="35">
      <t>モト</t>
    </rPh>
    <phoneticPr fontId="4"/>
  </si>
  <si>
    <r>
      <t>Nm</t>
    </r>
    <r>
      <rPr>
        <vertAlign val="superscript"/>
        <sz val="12"/>
        <color indexed="8"/>
        <rFont val="ＭＳ Ｐ明朝"/>
        <family val="1"/>
        <charset val="128"/>
      </rPr>
      <t>3</t>
    </r>
    <phoneticPr fontId="2"/>
  </si>
  <si>
    <t>燃料の種類</t>
    <rPh sb="0" eb="2">
      <t>ネンリョウ</t>
    </rPh>
    <rPh sb="3" eb="5">
      <t>シュルイ</t>
    </rPh>
    <phoneticPr fontId="2"/>
  </si>
  <si>
    <t>排出係数×44/12</t>
    <rPh sb="0" eb="2">
      <t>ハイシュツ</t>
    </rPh>
    <rPh sb="2" eb="4">
      <t>ケイスウ</t>
    </rPh>
    <phoneticPr fontId="2"/>
  </si>
  <si>
    <t>二酸化炭素
換算係数</t>
    <rPh sb="0" eb="3">
      <t>ニサンカ</t>
    </rPh>
    <rPh sb="3" eb="5">
      <t>タンソ</t>
    </rPh>
    <rPh sb="6" eb="8">
      <t>カンサン</t>
    </rPh>
    <rPh sb="8" eb="10">
      <t>ケイスウ</t>
    </rPh>
    <phoneticPr fontId="2"/>
  </si>
  <si>
    <t>揮発油（ガソリン）</t>
    <rPh sb="0" eb="3">
      <t>キハツユ</t>
    </rPh>
    <phoneticPr fontId="2"/>
  </si>
  <si>
    <t>軽油</t>
    <rPh sb="0" eb="2">
      <t>ケイユ</t>
    </rPh>
    <phoneticPr fontId="2"/>
  </si>
  <si>
    <t>Ｂ・C重油</t>
    <rPh sb="3" eb="5">
      <t>ジュウユ</t>
    </rPh>
    <phoneticPr fontId="4"/>
  </si>
  <si>
    <t>産業用蒸気</t>
    <rPh sb="0" eb="3">
      <t>サンギョウヨウ</t>
    </rPh>
    <rPh sb="3" eb="5">
      <t>ジョウキ</t>
    </rPh>
    <phoneticPr fontId="4"/>
  </si>
  <si>
    <t>電気事業者からの買電</t>
    <rPh sb="0" eb="2">
      <t>デンキ</t>
    </rPh>
    <rPh sb="2" eb="5">
      <t>ジギョウシャ</t>
    </rPh>
    <rPh sb="8" eb="9">
      <t>カ</t>
    </rPh>
    <phoneticPr fontId="4"/>
  </si>
  <si>
    <t>二酸化炭素換算係数
(D)</t>
    <rPh sb="0" eb="3">
      <t>ニサンカ</t>
    </rPh>
    <rPh sb="3" eb="5">
      <t>タンソ</t>
    </rPh>
    <rPh sb="5" eb="7">
      <t>カンサン</t>
    </rPh>
    <rPh sb="7" eb="9">
      <t>ケイスウ</t>
    </rPh>
    <phoneticPr fontId="4"/>
  </si>
  <si>
    <r>
      <t>注3）液化石油ガス（LPG） 1m</t>
    </r>
    <r>
      <rPr>
        <vertAlign val="superscript"/>
        <sz val="9"/>
        <rFont val="ＭＳ Ｐ明朝"/>
        <family val="1"/>
        <charset val="128"/>
      </rPr>
      <t>3</t>
    </r>
    <r>
      <rPr>
        <sz val="9"/>
        <rFont val="ＭＳ Ｐ明朝"/>
        <family val="1"/>
        <charset val="128"/>
      </rPr>
      <t xml:space="preserve"> = 2.18kg 、液化天然ガス（LNG） 1m</t>
    </r>
    <r>
      <rPr>
        <vertAlign val="superscript"/>
        <sz val="9"/>
        <rFont val="ＭＳ Ｐ明朝"/>
        <family val="1"/>
        <charset val="128"/>
      </rPr>
      <t>3</t>
    </r>
    <r>
      <rPr>
        <sz val="9"/>
        <rFont val="ＭＳ Ｐ明朝"/>
        <family val="1"/>
        <charset val="128"/>
      </rPr>
      <t xml:space="preserve"> = 0.714kg を用いて計算してください。</t>
    </r>
    <rPh sb="0" eb="1">
      <t>チュウ</t>
    </rPh>
    <rPh sb="3" eb="5">
      <t>エキカ</t>
    </rPh>
    <rPh sb="5" eb="7">
      <t>セキユ</t>
    </rPh>
    <rPh sb="29" eb="31">
      <t>エキカ</t>
    </rPh>
    <rPh sb="31" eb="33">
      <t>テンネン</t>
    </rPh>
    <rPh sb="56" eb="57">
      <t>モチ</t>
    </rPh>
    <rPh sb="59" eb="61">
      <t>ケイサン</t>
    </rPh>
    <phoneticPr fontId="4"/>
  </si>
  <si>
    <t>産業用蒸気</t>
    <rPh sb="0" eb="3">
      <t>サンギョウヨウ</t>
    </rPh>
    <rPh sb="3" eb="5">
      <t>ジョウキ</t>
    </rPh>
    <phoneticPr fontId="2"/>
  </si>
  <si>
    <t>MJ</t>
    <phoneticPr fontId="2"/>
  </si>
  <si>
    <t>二酸化炭素排出係数×44/12</t>
    <rPh sb="0" eb="3">
      <t>ニサンカ</t>
    </rPh>
    <rPh sb="3" eb="5">
      <t>タンソ</t>
    </rPh>
    <rPh sb="5" eb="7">
      <t>ハイシュツ</t>
    </rPh>
    <rPh sb="7" eb="9">
      <t>ケイスウ</t>
    </rPh>
    <phoneticPr fontId="2"/>
  </si>
  <si>
    <t>産業用以外の蒸気、温水、冷水</t>
    <rPh sb="0" eb="3">
      <t>サンギョウヨウ</t>
    </rPh>
    <rPh sb="3" eb="5">
      <t>イガイ</t>
    </rPh>
    <rPh sb="6" eb="8">
      <t>ジョウキ</t>
    </rPh>
    <rPh sb="9" eb="11">
      <t>オンスイ</t>
    </rPh>
    <rPh sb="12" eb="14">
      <t>レイスイ</t>
    </rPh>
    <phoneticPr fontId="2"/>
  </si>
  <si>
    <r>
      <t>Nm</t>
    </r>
    <r>
      <rPr>
        <vertAlign val="superscript"/>
        <sz val="12"/>
        <color indexed="8"/>
        <rFont val="ＭＳ Ｐゴシック"/>
        <family val="3"/>
        <charset val="128"/>
        <scheme val="minor"/>
      </rPr>
      <t>3</t>
    </r>
    <phoneticPr fontId="2"/>
  </si>
  <si>
    <t>kg（㌕）</t>
    <phoneticPr fontId="4"/>
  </si>
  <si>
    <t>kWh</t>
    <phoneticPr fontId="4"/>
  </si>
  <si>
    <t>L（㍑）</t>
    <phoneticPr fontId="4"/>
  </si>
  <si>
    <t>コンデンセート(NGL)</t>
    <phoneticPr fontId="2"/>
  </si>
  <si>
    <t>ナフサ</t>
    <phoneticPr fontId="2"/>
  </si>
  <si>
    <t>コールタール</t>
    <phoneticPr fontId="4"/>
  </si>
  <si>
    <t>買電</t>
    <rPh sb="0" eb="1">
      <t>カ</t>
    </rPh>
    <phoneticPr fontId="4"/>
  </si>
  <si>
    <t>注4) 燃料種別ごとの単位発熱量及び二酸化炭素排出係数は、以下のとおりである。</t>
    <rPh sb="0" eb="1">
      <t>チュウ</t>
    </rPh>
    <phoneticPr fontId="4"/>
  </si>
  <si>
    <t>他人から供給された電気の使用</t>
    <rPh sb="0" eb="2">
      <t>タニン</t>
    </rPh>
    <rPh sb="4" eb="6">
      <t>キョウキュウ</t>
    </rPh>
    <rPh sb="9" eb="11">
      <t>デンキ</t>
    </rPh>
    <rPh sb="12" eb="14">
      <t>シヨウ</t>
    </rPh>
    <phoneticPr fontId="4"/>
  </si>
  <si>
    <t>他人から供給された熱の使用</t>
    <rPh sb="0" eb="2">
      <t>タニン</t>
    </rPh>
    <phoneticPr fontId="4"/>
  </si>
  <si>
    <t>特定物質（温室効果ガス）排出抑制目標達成状況確認票</t>
    <phoneticPr fontId="4"/>
  </si>
  <si>
    <t>〇</t>
    <phoneticPr fontId="4"/>
  </si>
  <si>
    <t>←新たに対象となった事業所でない場合は、必ず提出をお願いします。（新たに対象となった事業所は記入不要です）</t>
    <rPh sb="1" eb="2">
      <t>アラ</t>
    </rPh>
    <rPh sb="4" eb="6">
      <t>タイショウ</t>
    </rPh>
    <rPh sb="10" eb="13">
      <t>ジギョウショ</t>
    </rPh>
    <rPh sb="16" eb="18">
      <t>バアイ</t>
    </rPh>
    <rPh sb="20" eb="21">
      <t>カナラ</t>
    </rPh>
    <rPh sb="22" eb="24">
      <t>テイシュツ</t>
    </rPh>
    <rPh sb="26" eb="27">
      <t>ネガ</t>
    </rPh>
    <rPh sb="46" eb="48">
      <t>キニュウ</t>
    </rPh>
    <rPh sb="48" eb="50">
      <t>フヨウ</t>
    </rPh>
    <phoneticPr fontId="4"/>
  </si>
  <si>
    <r>
      <t>　温室効果ガス排出抑制計画期間（</t>
    </r>
    <r>
      <rPr>
        <sz val="10.5"/>
        <rFont val="Century"/>
        <family val="1"/>
      </rPr>
      <t>2020</t>
    </r>
    <r>
      <rPr>
        <sz val="10.5"/>
        <rFont val="ＭＳ 明朝"/>
        <family val="1"/>
        <charset val="128"/>
      </rPr>
      <t>年度まで）が終了しましたので、兵庫県特定物質排出抑制計画に関する指針（平成</t>
    </r>
    <r>
      <rPr>
        <sz val="10.5"/>
        <rFont val="Century"/>
        <family val="1"/>
      </rPr>
      <t>18</t>
    </r>
    <r>
      <rPr>
        <sz val="10.5"/>
        <rFont val="ＭＳ 明朝"/>
        <family val="1"/>
        <charset val="128"/>
      </rPr>
      <t>年告示第</t>
    </r>
    <r>
      <rPr>
        <sz val="10.5"/>
        <rFont val="Century"/>
        <family val="1"/>
      </rPr>
      <t>963</t>
    </r>
    <r>
      <rPr>
        <sz val="10.5"/>
        <rFont val="ＭＳ 明朝"/>
        <family val="1"/>
        <charset val="128"/>
      </rPr>
      <t>号）に基づき、排出抑制目標の達成状況についてご確認いただき、達成、未達成の要因についてご記入ください。</t>
    </r>
    <phoneticPr fontId="4"/>
  </si>
  <si>
    <t>工場等の名称</t>
  </si>
  <si>
    <t>←表紙と同じ場合は省略可</t>
    <rPh sb="1" eb="3">
      <t>ヒョウシ</t>
    </rPh>
    <phoneticPr fontId="4"/>
  </si>
  <si>
    <t>担当者連絡先</t>
  </si>
  <si>
    <t>特定物質（温室効果ガス）排出量</t>
    <rPh sb="0" eb="2">
      <t>トクテイ</t>
    </rPh>
    <rPh sb="2" eb="4">
      <t>ブッシツ</t>
    </rPh>
    <rPh sb="5" eb="7">
      <t>オンシツ</t>
    </rPh>
    <rPh sb="7" eb="9">
      <t>コウカ</t>
    </rPh>
    <rPh sb="12" eb="15">
      <t>ハイシュツリョウ</t>
    </rPh>
    <phoneticPr fontId="4"/>
  </si>
  <si>
    <t>基準年度排出量</t>
    <rPh sb="0" eb="2">
      <t>キジュン</t>
    </rPh>
    <rPh sb="2" eb="4">
      <t>ネンド</t>
    </rPh>
    <rPh sb="4" eb="6">
      <t>ハイシュツ</t>
    </rPh>
    <rPh sb="6" eb="7">
      <t>リョウ</t>
    </rPh>
    <phoneticPr fontId="4"/>
  </si>
  <si>
    <t>2020年度目標量（a）</t>
    <rPh sb="6" eb="8">
      <t>モクヒョウ</t>
    </rPh>
    <phoneticPr fontId="4"/>
  </si>
  <si>
    <t>2020年度排出量実績(b)</t>
    <rPh sb="4" eb="6">
      <t>ネンド</t>
    </rPh>
    <rPh sb="6" eb="9">
      <t>ハイシュツリョウ</t>
    </rPh>
    <rPh sb="9" eb="11">
      <t>ジッセキ</t>
    </rPh>
    <phoneticPr fontId="4"/>
  </si>
  <si>
    <t>（　　　　　）年度</t>
    <rPh sb="7" eb="9">
      <t>ネンド</t>
    </rPh>
    <phoneticPr fontId="4"/>
  </si>
  <si>
    <t>必ず記入してください</t>
    <rPh sb="0" eb="1">
      <t>カナラ</t>
    </rPh>
    <rPh sb="2" eb="4">
      <t>キニュウ</t>
    </rPh>
    <phoneticPr fontId="4"/>
  </si>
  <si>
    <t>→</t>
    <phoneticPr fontId="4"/>
  </si>
  <si>
    <r>
      <t>t-CO</t>
    </r>
    <r>
      <rPr>
        <vertAlign val="subscript"/>
        <sz val="11"/>
        <rFont val="ＭＳ Ｐゴシック"/>
        <family val="3"/>
        <charset val="128"/>
      </rPr>
      <t>2</t>
    </r>
    <phoneticPr fontId="4"/>
  </si>
  <si>
    <t>←原単位を目標とした場合も排出量を記載して下さい。</t>
    <rPh sb="1" eb="4">
      <t>ゲンタンイ</t>
    </rPh>
    <rPh sb="5" eb="7">
      <t>モクヒョウ</t>
    </rPh>
    <rPh sb="10" eb="12">
      <t>バアイ</t>
    </rPh>
    <rPh sb="13" eb="16">
      <t>ハイシュツリョウ</t>
    </rPh>
    <rPh sb="17" eb="19">
      <t>キサイ</t>
    </rPh>
    <rPh sb="21" eb="22">
      <t>クダ</t>
    </rPh>
    <phoneticPr fontId="4"/>
  </si>
  <si>
    <t>％</t>
    <phoneticPr fontId="4"/>
  </si>
  <si>
    <t>対基準年度比</t>
    <rPh sb="0" eb="1">
      <t>タイ</t>
    </rPh>
    <rPh sb="1" eb="3">
      <t>キジュン</t>
    </rPh>
    <rPh sb="3" eb="6">
      <t>ネンドヒ</t>
    </rPh>
    <phoneticPr fontId="4"/>
  </si>
  <si>
    <r>
      <t xml:space="preserve">原単位
</t>
    </r>
    <r>
      <rPr>
        <sz val="9"/>
        <rFont val="ＭＳ Ｐゴシック"/>
        <family val="3"/>
        <charset val="128"/>
      </rPr>
      <t>（原単位設定の場合は記載）</t>
    </r>
    <rPh sb="0" eb="3">
      <t>ゲンタンイ</t>
    </rPh>
    <rPh sb="5" eb="8">
      <t>ゲンタンイ</t>
    </rPh>
    <rPh sb="8" eb="10">
      <t>セッテイ</t>
    </rPh>
    <rPh sb="11" eb="13">
      <t>バアイ</t>
    </rPh>
    <rPh sb="14" eb="16">
      <t>キサイ</t>
    </rPh>
    <phoneticPr fontId="4"/>
  </si>
  <si>
    <t>←総排出量を目標とした場合は記載不要</t>
    <rPh sb="1" eb="2">
      <t>ソウ</t>
    </rPh>
    <rPh sb="2" eb="4">
      <t>ハイシュツ</t>
    </rPh>
    <rPh sb="4" eb="5">
      <t>リョウ</t>
    </rPh>
    <rPh sb="6" eb="8">
      <t>モクヒョウ</t>
    </rPh>
    <rPh sb="11" eb="13">
      <t>バアイ</t>
    </rPh>
    <rPh sb="14" eb="16">
      <t>キサイ</t>
    </rPh>
    <rPh sb="16" eb="18">
      <t>フヨウ</t>
    </rPh>
    <phoneticPr fontId="4"/>
  </si>
  <si>
    <r>
      <t xml:space="preserve">目標達成状況
</t>
    </r>
    <r>
      <rPr>
        <sz val="10"/>
        <rFont val="ＭＳ Ｐゴシック"/>
        <family val="3"/>
        <charset val="128"/>
      </rPr>
      <t>(a)と(b)を比較し、〇をつけて下さい。</t>
    </r>
    <rPh sb="0" eb="2">
      <t>モクヒョウ</t>
    </rPh>
    <rPh sb="2" eb="4">
      <t>タッセイ</t>
    </rPh>
    <rPh sb="4" eb="6">
      <t>ジョウキョウ</t>
    </rPh>
    <rPh sb="15" eb="17">
      <t>ヒカク</t>
    </rPh>
    <rPh sb="24" eb="25">
      <t>クダ</t>
    </rPh>
    <phoneticPr fontId="4"/>
  </si>
  <si>
    <t>達成→</t>
    <rPh sb="0" eb="2">
      <t>タッセイ</t>
    </rPh>
    <phoneticPr fontId="4"/>
  </si>
  <si>
    <t>非達成→</t>
    <rPh sb="0" eb="1">
      <t>ヒ</t>
    </rPh>
    <rPh sb="1" eb="3">
      <t>タッセイ</t>
    </rPh>
    <phoneticPr fontId="4"/>
  </si>
  <si>
    <t>その他→</t>
    <rPh sb="2" eb="3">
      <t>タ</t>
    </rPh>
    <phoneticPr fontId="4"/>
  </si>
  <si>
    <r>
      <rPr>
        <b/>
        <sz val="11"/>
        <color indexed="10"/>
        <rFont val="ＭＳ Ｐゴシック"/>
        <family val="3"/>
        <charset val="128"/>
      </rPr>
      <t>「達成」または「未達成」の要因（又は「その他」を選んだ理由）を記載してください。</t>
    </r>
    <r>
      <rPr>
        <sz val="11"/>
        <color theme="1"/>
        <rFont val="ＭＳ Ｐゴシック"/>
        <family val="2"/>
        <charset val="128"/>
        <scheme val="minor"/>
      </rPr>
      <t xml:space="preserve">
　　（例）・計画した措置の他、平成○年に○○○を導入したことで、大幅な削減ができ、
　　　　　　生産量は伸びたが、目標は達成できた。
　　　　  ・計画した措置は順調に進めていたが、平成○年に○○装置が故障し、旧施設
　　　　　 を再稼働して操業を継続したため、排出量が増えてしまい、目標を達成すること
　　　　 　ができなかった。
　　　　　・実排出量では、目標を○○t-CO2超過したが、超過分については、県内産国内
　　　　　 クレジットを取得し、H33年9月を目途に償却する予定である。　　等</t>
    </r>
    <rPh sb="16" eb="17">
      <t>マタ</t>
    </rPh>
    <rPh sb="21" eb="22">
      <t>タ</t>
    </rPh>
    <rPh sb="24" eb="25">
      <t>エラ</t>
    </rPh>
    <rPh sb="27" eb="29">
      <t>リユウ</t>
    </rPh>
    <rPh sb="31" eb="33">
      <t>キサイ</t>
    </rPh>
    <phoneticPr fontId="4"/>
  </si>
  <si>
    <t>←必ず記入してください</t>
    <rPh sb="1" eb="2">
      <t>カナラ</t>
    </rPh>
    <rPh sb="3" eb="5">
      <t>キニュウ</t>
    </rPh>
    <phoneticPr fontId="4"/>
  </si>
  <si>
    <t>セル内は「Altキー＋Enterキー」で改行できます。</t>
    <phoneticPr fontId="4"/>
  </si>
  <si>
    <t>※ この様式で書ききれない場合は、別紙を添付していただいて結構です。</t>
    <phoneticPr fontId="4"/>
  </si>
  <si>
    <t>抑制率</t>
    <rPh sb="0" eb="2">
      <t>ヨクセイ</t>
    </rPh>
    <rPh sb="2" eb="3">
      <t>リツ</t>
    </rPh>
    <phoneticPr fontId="4"/>
  </si>
  <si>
    <t>業種</t>
    <rPh sb="0" eb="2">
      <t>ギョウシュ</t>
    </rPh>
    <phoneticPr fontId="4"/>
  </si>
  <si>
    <t>01 農業</t>
  </si>
  <si>
    <t>02 林業</t>
  </si>
  <si>
    <t>03 漁業（水産養殖業を除く）</t>
  </si>
  <si>
    <t>04 水産養殖業</t>
  </si>
  <si>
    <t>05 鉱業,砕石業,砂利採取業</t>
  </si>
  <si>
    <t>06 総合工事業</t>
  </si>
  <si>
    <t>07 職別工事業（設備工事業を除く）</t>
  </si>
  <si>
    <t>08 設備工事業</t>
  </si>
  <si>
    <t>09 食料品製造業</t>
  </si>
  <si>
    <t>10 飲料・たばこ・飼料製造業</t>
  </si>
  <si>
    <t>11 繊維工</t>
  </si>
  <si>
    <t>12 木材・木製品製造業（家具を除く）</t>
  </si>
  <si>
    <t>13 家具・装備品製造業</t>
  </si>
  <si>
    <t>14 パルプ・紙・紙加工品製造業</t>
  </si>
  <si>
    <t>15 印刷・同関連業</t>
  </si>
  <si>
    <t>16 化学工業</t>
  </si>
  <si>
    <t>17 石油製品・石炭製品製造業</t>
  </si>
  <si>
    <t>18 プラスチック製品製造業</t>
  </si>
  <si>
    <t>19 ゴム製品製造業</t>
  </si>
  <si>
    <t>20 なめし革・同製品・毛皮製造業</t>
  </si>
  <si>
    <t>21 窯業・土石製品製造業</t>
  </si>
  <si>
    <t xml:space="preserve">22 鉄鋼業 </t>
  </si>
  <si>
    <t xml:space="preserve">23 非鉄金属製造業 </t>
  </si>
  <si>
    <t>24 金属製品製造業</t>
  </si>
  <si>
    <t xml:space="preserve">25 はん用機械器具製造業 </t>
  </si>
  <si>
    <t xml:space="preserve">26 生産用機械器具製造業 </t>
  </si>
  <si>
    <t>27 業務用機械器具製造業</t>
  </si>
  <si>
    <t xml:space="preserve">28 電子部品・デバイス・電子回路製造業 </t>
  </si>
  <si>
    <t xml:space="preserve">29 電子機械器具製造業 </t>
  </si>
  <si>
    <t>30 情報通信機械器具製造業</t>
  </si>
  <si>
    <t xml:space="preserve">31 輸送用機械器具製造業 </t>
  </si>
  <si>
    <t xml:space="preserve">32 その他の製造業 </t>
  </si>
  <si>
    <t>33 電気業</t>
  </si>
  <si>
    <t>34 ガス業</t>
  </si>
  <si>
    <t>35 熱供給業</t>
  </si>
  <si>
    <t>36 水道業</t>
  </si>
  <si>
    <t>37 通信業</t>
  </si>
  <si>
    <t>38 放送業</t>
  </si>
  <si>
    <t xml:space="preserve">39 情報サービス業 </t>
  </si>
  <si>
    <t>40 インターネット附随サービス業</t>
  </si>
  <si>
    <t xml:space="preserve">41 映像・音声・文字情報製作業 </t>
  </si>
  <si>
    <t xml:space="preserve">42 鉄道業 </t>
  </si>
  <si>
    <t xml:space="preserve">43 道路旅客運送業 </t>
  </si>
  <si>
    <t xml:space="preserve">44 道路貨物運送業 </t>
  </si>
  <si>
    <t xml:space="preserve">45 水運業 </t>
  </si>
  <si>
    <t>46 航空運輸業</t>
  </si>
  <si>
    <t xml:space="preserve">47 倉庫業 </t>
  </si>
  <si>
    <t xml:space="preserve">48 運輸に附帯するサービス業 </t>
  </si>
  <si>
    <t>49 郵便業（信書便事業を含む）</t>
  </si>
  <si>
    <t xml:space="preserve">50 各種商品卸売業 </t>
  </si>
  <si>
    <t xml:space="preserve">51 繊維・衣服等卸売業 </t>
  </si>
  <si>
    <t>52 飲食料品卸売業</t>
  </si>
  <si>
    <t>53 建築材料,鉱物・金属材料等卸売業</t>
  </si>
  <si>
    <t>54 機械器具卸売業</t>
  </si>
  <si>
    <t xml:space="preserve">55 その他の卸売業 </t>
  </si>
  <si>
    <t>56 各種商品卸売業</t>
    <rPh sb="9" eb="10">
      <t>ギョウ</t>
    </rPh>
    <phoneticPr fontId="4"/>
  </si>
  <si>
    <t xml:space="preserve">57 織物・衣服・身の回り品小売業 </t>
  </si>
  <si>
    <t xml:space="preserve">58 飲食料品小売業 </t>
  </si>
  <si>
    <t xml:space="preserve">59 機械器具小売業 </t>
  </si>
  <si>
    <t xml:space="preserve">60 その他の小売業 </t>
  </si>
  <si>
    <t xml:space="preserve">61 無店舗小売業 </t>
  </si>
  <si>
    <t xml:space="preserve">62 銀行業 </t>
  </si>
  <si>
    <t>63 協同組織金融業</t>
  </si>
  <si>
    <t xml:space="preserve">64 貸金業,クレジットカード業等非預金 信用機関 </t>
  </si>
  <si>
    <t xml:space="preserve">65 金融商品取引業,商品先物取扱引業 </t>
  </si>
  <si>
    <t xml:space="preserve">66 補助的金融業等 </t>
  </si>
  <si>
    <t xml:space="preserve">67 保険業（保険媒介代理業,保険サービ ス業を含む） </t>
  </si>
  <si>
    <t xml:space="preserve">68 不動産取引業 </t>
  </si>
  <si>
    <t xml:space="preserve">69 不動産賃貸業・管理業 </t>
  </si>
  <si>
    <t xml:space="preserve">70 物品賃貸業 </t>
  </si>
  <si>
    <t>71 学術・開発研究機関</t>
  </si>
  <si>
    <t>72 専門サービス業（他に分類されないもの）</t>
  </si>
  <si>
    <t>73 広告業</t>
  </si>
  <si>
    <t>74 技術サービス業（他に分類されないもの）</t>
  </si>
  <si>
    <t>75 宿泊業</t>
  </si>
  <si>
    <t xml:space="preserve">76 飲食店 </t>
  </si>
  <si>
    <t>77 持ち帰り・配達飲食サービス業</t>
  </si>
  <si>
    <t xml:space="preserve">78 洗濯・理髪・美容・浴場業 </t>
  </si>
  <si>
    <t xml:space="preserve">79 その他の生活関連サービス業 </t>
  </si>
  <si>
    <t xml:space="preserve">80 娯楽業 </t>
  </si>
  <si>
    <t xml:space="preserve">81 学校教育 </t>
  </si>
  <si>
    <t xml:space="preserve">82 その他の教育,学習支援業 </t>
  </si>
  <si>
    <t xml:space="preserve">83 医療業 </t>
  </si>
  <si>
    <t xml:space="preserve">84 保健衛生 </t>
  </si>
  <si>
    <t xml:space="preserve">85 社会保険・社会福祉・介護事業 </t>
  </si>
  <si>
    <t xml:space="preserve">86 郵便局 </t>
  </si>
  <si>
    <t xml:space="preserve">87 協同組合（他に分類されないもの） </t>
  </si>
  <si>
    <t xml:space="preserve">88 廃棄物処理業 </t>
  </si>
  <si>
    <t xml:space="preserve">89 自動車整備業 </t>
  </si>
  <si>
    <t xml:space="preserve">89 インターネット附随サービス業 </t>
  </si>
  <si>
    <t>90 機械等修理業</t>
  </si>
  <si>
    <t xml:space="preserve">91 職業紹介・労働者派遣業 </t>
  </si>
  <si>
    <t xml:space="preserve">92 その他の事業サービス業 </t>
  </si>
  <si>
    <t>93 政治・経済・文化団体</t>
  </si>
  <si>
    <t>94 宗教</t>
  </si>
  <si>
    <t>95 その他のサービス業</t>
  </si>
  <si>
    <t>96 外国公務</t>
  </si>
  <si>
    <t xml:space="preserve">97 国家公務 </t>
  </si>
  <si>
    <t>98 地方公務</t>
  </si>
  <si>
    <t>99 分類不能の産業</t>
  </si>
  <si>
    <t>別紙　その他報告事項等</t>
    <rPh sb="0" eb="2">
      <t>ベッシ</t>
    </rPh>
    <rPh sb="5" eb="6">
      <t>タ</t>
    </rPh>
    <rPh sb="6" eb="8">
      <t>ホウコク</t>
    </rPh>
    <rPh sb="8" eb="10">
      <t>ジコウ</t>
    </rPh>
    <rPh sb="10" eb="1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</si>
</sst>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_ "/>
    <numFmt numFmtId="177" formatCode="0.000_ "/>
    <numFmt numFmtId="178" formatCode="0.000_);[Red]\(0.000\)"/>
    <numFmt numFmtId="179" formatCode="0.000"/>
    <numFmt numFmtId="180" formatCode="0.0"/>
    <numFmt numFmtId="181" formatCode="0000000"/>
    <numFmt numFmtId="182" formatCode="#,##0_);[Red]\(#,##0\)"/>
    <numFmt numFmtId="183" formatCode="#,##0_ "/>
    <numFmt numFmtId="184" formatCode="0.00000_ "/>
    <numFmt numFmtId="185" formatCode="0.0000_);[Red]\(0.0000\)"/>
    <numFmt numFmtId="186" formatCode="0_ "/>
    <numFmt numFmtId="187" formatCode="0.0_ "/>
    <numFmt numFmtId="188" formatCode="#,##0.00_ ;[Red]\-#,##0.00\ "/>
    <numFmt numFmtId="189" formatCode="0.0000_ "/>
    <numFmt numFmtId="190" formatCode="0.00_);[Red]\(0.00\)"/>
  </numFmts>
  <fonts count="5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Ｐゴシック"/>
      <family val="3"/>
      <charset val="128"/>
    </font>
    <font>
      <u/>
      <sz val="11"/>
      <name val="ＭＳ 明朝"/>
      <family val="1"/>
      <charset val="128"/>
    </font>
    <font>
      <u/>
      <sz val="11"/>
      <color indexed="10"/>
      <name val="ＭＳ 明朝"/>
      <family val="1"/>
      <charset val="128"/>
    </font>
    <font>
      <sz val="11"/>
      <name val="ＭＳ Ｐゴシック"/>
      <family val="3"/>
      <charset val="128"/>
    </font>
    <font>
      <i/>
      <sz val="11"/>
      <color indexed="10"/>
      <name val="ＭＳ 明朝"/>
      <family val="1"/>
      <charset val="128"/>
    </font>
    <font>
      <vertAlign val="subscript"/>
      <sz val="11"/>
      <name val="ＭＳ 明朝"/>
      <family val="1"/>
      <charset val="128"/>
    </font>
    <font>
      <sz val="11"/>
      <name val="ＭＳ Ｐ明朝"/>
      <family val="1"/>
      <charset val="128"/>
    </font>
    <font>
      <sz val="9"/>
      <name val="ＭＳ Ｐ明朝"/>
      <family val="1"/>
      <charset val="128"/>
    </font>
    <font>
      <vertAlign val="superscript"/>
      <sz val="11"/>
      <name val="ＭＳ Ｐ明朝"/>
      <family val="1"/>
      <charset val="128"/>
    </font>
    <font>
      <u/>
      <sz val="11"/>
      <color theme="10"/>
      <name val="ＭＳ Ｐゴシック"/>
      <family val="2"/>
      <charset val="128"/>
      <scheme val="minor"/>
    </font>
    <font>
      <sz val="12"/>
      <name val="ＭＳ 明朝"/>
      <family val="1"/>
      <charset val="128"/>
    </font>
    <font>
      <b/>
      <i/>
      <sz val="11"/>
      <color rgb="FF0000FF"/>
      <name val="ＭＳ 明朝"/>
      <family val="1"/>
      <charset val="128"/>
    </font>
    <font>
      <vertAlign val="subscript"/>
      <sz val="11"/>
      <name val="ＭＳ Ｐ明朝"/>
      <family val="1"/>
      <charset val="128"/>
    </font>
    <font>
      <vertAlign val="superscript"/>
      <sz val="9"/>
      <name val="ＭＳ Ｐ明朝"/>
      <family val="1"/>
      <charset val="128"/>
    </font>
    <font>
      <sz val="8"/>
      <name val="ＭＳ 明朝"/>
      <family val="1"/>
      <charset val="128"/>
    </font>
    <font>
      <sz val="9"/>
      <name val="ＭＳ 明朝"/>
      <family val="1"/>
      <charset val="128"/>
    </font>
    <font>
      <b/>
      <sz val="9"/>
      <name val="ＭＳ 明朝"/>
      <family val="1"/>
      <charset val="128"/>
    </font>
    <font>
      <sz val="11"/>
      <color indexed="8"/>
      <name val="ＭＳ Ｐゴシック"/>
      <family val="3"/>
      <charset val="128"/>
    </font>
    <font>
      <sz val="11"/>
      <color indexed="8"/>
      <name val="ＭＳ 明朝"/>
      <family val="1"/>
      <charset val="128"/>
    </font>
    <font>
      <sz val="9"/>
      <color indexed="8"/>
      <name val="ＭＳ 明朝"/>
      <family val="1"/>
      <charset val="128"/>
    </font>
    <font>
      <sz val="10"/>
      <color indexed="8"/>
      <name val="ＭＳ 明朝"/>
      <family val="1"/>
      <charset val="128"/>
    </font>
    <font>
      <sz val="11"/>
      <color indexed="9"/>
      <name val="ＭＳ 明朝"/>
      <family val="1"/>
      <charset val="128"/>
    </font>
    <font>
      <b/>
      <sz val="12"/>
      <color indexed="10"/>
      <name val="ＭＳ 明朝"/>
      <family val="1"/>
      <charset val="128"/>
    </font>
    <font>
      <b/>
      <sz val="11"/>
      <color indexed="10"/>
      <name val="ＭＳ 明朝"/>
      <family val="1"/>
      <charset val="128"/>
    </font>
    <font>
      <b/>
      <sz val="14"/>
      <color rgb="FFFF0000"/>
      <name val="ＭＳ 明朝"/>
      <family val="1"/>
      <charset val="128"/>
    </font>
    <font>
      <sz val="12"/>
      <name val="ＭＳ Ｐゴシック"/>
      <family val="3"/>
      <charset val="128"/>
      <scheme val="minor"/>
    </font>
    <font>
      <b/>
      <sz val="16"/>
      <color rgb="FFFF0000"/>
      <name val="ＭＳ Ｐゴシック"/>
      <family val="3"/>
      <charset val="128"/>
      <scheme val="minor"/>
    </font>
    <font>
      <sz val="12"/>
      <name val="ＭＳ Ｐ明朝"/>
      <family val="1"/>
      <charset val="128"/>
    </font>
    <font>
      <sz val="12"/>
      <color indexed="8"/>
      <name val="ＭＳ Ｐ明朝"/>
      <family val="1"/>
      <charset val="128"/>
    </font>
    <font>
      <sz val="12"/>
      <color theme="1"/>
      <name val="ＭＳ Ｐ明朝"/>
      <family val="1"/>
      <charset val="128"/>
    </font>
    <font>
      <vertAlign val="superscript"/>
      <sz val="12"/>
      <color indexed="8"/>
      <name val="ＭＳ Ｐ明朝"/>
      <family val="1"/>
      <charset val="128"/>
    </font>
    <font>
      <sz val="11"/>
      <color theme="1"/>
      <name val="ＭＳ Ｐゴシック"/>
      <family val="3"/>
      <charset val="128"/>
      <scheme val="minor"/>
    </font>
    <font>
      <sz val="12"/>
      <color indexed="8"/>
      <name val="ＭＳ Ｐゴシック"/>
      <family val="3"/>
      <charset val="128"/>
      <scheme val="minor"/>
    </font>
    <font>
      <vertAlign val="superscript"/>
      <sz val="12"/>
      <color indexed="8"/>
      <name val="ＭＳ Ｐゴシック"/>
      <family val="3"/>
      <charset val="128"/>
      <scheme val="minor"/>
    </font>
    <font>
      <b/>
      <sz val="10"/>
      <color indexed="81"/>
      <name val="ＭＳ Ｐゴシック"/>
      <family val="3"/>
      <charset val="128"/>
    </font>
    <font>
      <b/>
      <sz val="12"/>
      <color indexed="81"/>
      <name val="ＭＳ Ｐゴシック"/>
      <family val="3"/>
      <charset val="128"/>
    </font>
    <font>
      <sz val="11"/>
      <color theme="1"/>
      <name val="ＭＳ 明朝"/>
      <family val="1"/>
      <charset val="128"/>
    </font>
    <font>
      <b/>
      <sz val="12"/>
      <name val="ＭＳ ゴシック"/>
      <family val="3"/>
      <charset val="128"/>
    </font>
    <font>
      <sz val="10.5"/>
      <name val="Century"/>
      <family val="1"/>
    </font>
    <font>
      <sz val="11"/>
      <color indexed="10"/>
      <name val="ＭＳ Ｐゴシック"/>
      <family val="3"/>
      <charset val="128"/>
    </font>
    <font>
      <sz val="10.5"/>
      <name val="ＭＳ 明朝"/>
      <family val="1"/>
      <charset val="128"/>
    </font>
    <font>
      <sz val="10.5"/>
      <name val="ＭＳ ゴシック"/>
      <family val="3"/>
      <charset val="128"/>
    </font>
    <font>
      <sz val="12"/>
      <name val="ＭＳ Ｐゴシック"/>
      <family val="3"/>
      <charset val="128"/>
    </font>
    <font>
      <i/>
      <sz val="11"/>
      <color indexed="10"/>
      <name val="ＭＳ ゴシック"/>
      <family val="3"/>
      <charset val="128"/>
    </font>
    <font>
      <i/>
      <sz val="11"/>
      <name val="ＭＳ Ｐゴシック"/>
      <family val="3"/>
      <charset val="128"/>
    </font>
    <font>
      <sz val="9"/>
      <name val="ＭＳ Ｐゴシック"/>
      <family val="3"/>
      <charset val="128"/>
    </font>
    <font>
      <i/>
      <sz val="11"/>
      <color indexed="10"/>
      <name val="ＭＳ Ｐゴシック"/>
      <family val="3"/>
      <charset val="128"/>
    </font>
    <font>
      <vertAlign val="subscript"/>
      <sz val="11"/>
      <name val="ＭＳ Ｐゴシック"/>
      <family val="3"/>
      <charset val="128"/>
    </font>
    <font>
      <i/>
      <sz val="11"/>
      <color rgb="FFFF0000"/>
      <name val="ＭＳ Ｐゴシック"/>
      <family val="3"/>
      <charset val="128"/>
    </font>
    <font>
      <sz val="10"/>
      <name val="ＭＳ Ｐゴシック"/>
      <family val="3"/>
      <charset val="128"/>
    </font>
    <font>
      <b/>
      <sz val="11"/>
      <color indexed="10"/>
      <name val="ＭＳ Ｐゴシック"/>
      <family val="3"/>
      <charset val="128"/>
    </font>
    <font>
      <b/>
      <sz val="9"/>
      <color indexed="81"/>
      <name val="ＭＳ Ｐゴシック"/>
      <family val="3"/>
      <charset val="128"/>
    </font>
    <font>
      <sz val="14"/>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66"/>
        <bgColor indexed="64"/>
      </patternFill>
    </fill>
    <fill>
      <patternFill patternType="solid">
        <fgColor indexed="22"/>
        <bgColor indexed="64"/>
      </patternFill>
    </fill>
    <fill>
      <patternFill patternType="solid">
        <fgColor indexed="15"/>
        <bgColor indexed="64"/>
      </patternFill>
    </fill>
    <fill>
      <patternFill patternType="solid">
        <fgColor indexed="42"/>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FFFF"/>
        <bgColor indexed="64"/>
      </patternFill>
    </fill>
    <fill>
      <patternFill patternType="solid">
        <fgColor indexed="43"/>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ck">
        <color indexed="64"/>
      </left>
      <right style="medium">
        <color indexed="64"/>
      </right>
      <top style="thick">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0" borderId="0">
      <alignment vertical="center"/>
    </xf>
    <xf numFmtId="0" fontId="21" fillId="0" borderId="0"/>
    <xf numFmtId="0" fontId="7" fillId="0" borderId="0"/>
  </cellStyleXfs>
  <cellXfs count="295">
    <xf numFmtId="0" fontId="0" fillId="0" borderId="0" xfId="0">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horizontal="right" vertical="center"/>
    </xf>
    <xf numFmtId="0" fontId="6" fillId="0" borderId="0" xfId="0" applyFont="1" applyAlignment="1" applyProtection="1">
      <alignment vertical="center"/>
    </xf>
    <xf numFmtId="0" fontId="8" fillId="0" borderId="0" xfId="0" applyFont="1" applyAlignment="1" applyProtection="1">
      <alignment vertical="center"/>
    </xf>
    <xf numFmtId="0" fontId="3" fillId="0" borderId="0" xfId="0" applyFont="1" applyAlignment="1" applyProtection="1">
      <alignment horizontal="center" vertical="center"/>
    </xf>
    <xf numFmtId="0" fontId="10" fillId="0" borderId="0" xfId="0" applyFont="1">
      <alignment vertical="center"/>
    </xf>
    <xf numFmtId="0" fontId="10" fillId="0" borderId="1" xfId="0" applyFont="1" applyFill="1" applyBorder="1" applyAlignment="1">
      <alignment horizontal="center" vertical="center" wrapText="1"/>
    </xf>
    <xf numFmtId="0" fontId="11" fillId="0" borderId="1" xfId="0" applyFont="1" applyBorder="1">
      <alignment vertical="center"/>
    </xf>
    <xf numFmtId="0" fontId="10" fillId="0" borderId="1" xfId="0" applyFont="1" applyBorder="1" applyAlignment="1">
      <alignment horizontal="center" vertical="center"/>
    </xf>
    <xf numFmtId="176" fontId="10" fillId="0" borderId="1" xfId="0" applyNumberFormat="1" applyFont="1" applyBorder="1" applyAlignment="1">
      <alignment horizontal="right" vertical="center"/>
    </xf>
    <xf numFmtId="0" fontId="11" fillId="0" borderId="1" xfId="0" applyFont="1" applyFill="1" applyBorder="1">
      <alignment vertical="center"/>
    </xf>
    <xf numFmtId="0" fontId="11" fillId="0" borderId="0" xfId="0" applyFont="1">
      <alignment vertical="center"/>
    </xf>
    <xf numFmtId="0" fontId="10" fillId="0" borderId="0" xfId="0" applyFont="1" applyBorder="1">
      <alignment vertical="center"/>
    </xf>
    <xf numFmtId="0" fontId="7" fillId="0" borderId="0" xfId="0" applyFont="1">
      <alignment vertical="center"/>
    </xf>
    <xf numFmtId="0" fontId="15" fillId="0" borderId="0" xfId="0" applyFont="1" applyAlignment="1" applyProtection="1">
      <alignment vertical="center"/>
    </xf>
    <xf numFmtId="0" fontId="13" fillId="0" borderId="0" xfId="2" applyAlignment="1" applyProtection="1">
      <alignment vertical="center"/>
    </xf>
    <xf numFmtId="0" fontId="18" fillId="0" borderId="0" xfId="0" applyFont="1" applyAlignment="1" applyProtection="1">
      <alignment vertical="center"/>
    </xf>
    <xf numFmtId="0" fontId="3" fillId="3" borderId="4" xfId="0" applyNumberFormat="1" applyFont="1" applyFill="1" applyBorder="1" applyAlignment="1" applyProtection="1">
      <alignment horizontal="center" vertical="center"/>
      <protection locked="0"/>
    </xf>
    <xf numFmtId="178" fontId="10" fillId="3" borderId="1" xfId="0" applyNumberFormat="1" applyFont="1" applyFill="1" applyBorder="1" applyAlignment="1" applyProtection="1">
      <alignment horizontal="right" vertical="center"/>
      <protection locked="0"/>
    </xf>
    <xf numFmtId="49" fontId="19" fillId="0" borderId="0" xfId="3" applyNumberFormat="1" applyFont="1" applyAlignment="1" applyProtection="1">
      <alignment vertical="center"/>
    </xf>
    <xf numFmtId="0" fontId="19" fillId="0" borderId="0" xfId="3" applyNumberFormat="1" applyFont="1" applyAlignment="1" applyProtection="1">
      <alignment vertical="center"/>
    </xf>
    <xf numFmtId="49" fontId="19" fillId="0" borderId="0" xfId="3" applyNumberFormat="1" applyFont="1" applyFill="1" applyBorder="1" applyAlignment="1" applyProtection="1">
      <alignment vertical="center"/>
    </xf>
    <xf numFmtId="0" fontId="20" fillId="4" borderId="1" xfId="3" applyNumberFormat="1" applyFont="1" applyFill="1" applyBorder="1" applyAlignment="1" applyProtection="1">
      <alignment horizontal="center" vertical="center"/>
    </xf>
    <xf numFmtId="49" fontId="20" fillId="0" borderId="0" xfId="3" applyNumberFormat="1" applyFont="1" applyAlignment="1" applyProtection="1">
      <alignment horizontal="left" vertical="center"/>
    </xf>
    <xf numFmtId="49" fontId="19" fillId="5" borderId="1" xfId="3" applyNumberFormat="1" applyFont="1" applyFill="1" applyBorder="1" applyAlignment="1" applyProtection="1">
      <alignment horizontal="center" vertical="center"/>
    </xf>
    <xf numFmtId="49" fontId="19" fillId="5" borderId="19" xfId="3" applyNumberFormat="1" applyFont="1" applyFill="1" applyBorder="1" applyAlignment="1" applyProtection="1">
      <alignment horizontal="center" vertical="center"/>
    </xf>
    <xf numFmtId="49" fontId="19" fillId="5" borderId="7" xfId="3" applyNumberFormat="1" applyFont="1" applyFill="1" applyBorder="1" applyAlignment="1" applyProtection="1">
      <alignment horizontal="center" vertical="center"/>
    </xf>
    <xf numFmtId="49" fontId="22" fillId="0" borderId="2" xfId="4" applyNumberFormat="1" applyFont="1" applyFill="1" applyBorder="1" applyAlignment="1" applyProtection="1">
      <alignment horizontal="left" vertical="center" shrinkToFit="1"/>
    </xf>
    <xf numFmtId="49" fontId="3" fillId="0" borderId="10" xfId="3" applyNumberFormat="1" applyFont="1" applyFill="1" applyBorder="1" applyAlignment="1" applyProtection="1">
      <alignment vertical="center" shrinkToFit="1"/>
    </xf>
    <xf numFmtId="0" fontId="23" fillId="0" borderId="7" xfId="4" applyFont="1" applyFill="1" applyBorder="1" applyAlignment="1" applyProtection="1">
      <alignment horizontal="left" vertical="center" wrapText="1" shrinkToFit="1"/>
    </xf>
    <xf numFmtId="182" fontId="19" fillId="4" borderId="1" xfId="3" applyNumberFormat="1" applyFont="1" applyFill="1" applyBorder="1" applyAlignment="1" applyProtection="1">
      <alignment vertical="center" shrinkToFit="1"/>
      <protection locked="0"/>
    </xf>
    <xf numFmtId="0" fontId="24" fillId="0" borderId="1" xfId="4" applyFont="1" applyFill="1" applyBorder="1" applyAlignment="1" applyProtection="1">
      <alignment horizontal="left" vertical="center"/>
    </xf>
    <xf numFmtId="177" fontId="19" fillId="5" borderId="1" xfId="3" applyNumberFormat="1" applyFont="1" applyFill="1" applyBorder="1" applyAlignment="1" applyProtection="1">
      <alignment vertical="center" shrinkToFit="1"/>
    </xf>
    <xf numFmtId="0" fontId="19" fillId="5" borderId="1" xfId="3" applyNumberFormat="1" applyFont="1" applyFill="1" applyBorder="1" applyAlignment="1" applyProtection="1">
      <alignment vertical="center" shrinkToFit="1"/>
    </xf>
    <xf numFmtId="183" fontId="19" fillId="5" borderId="1" xfId="3" applyNumberFormat="1" applyFont="1" applyFill="1" applyBorder="1" applyAlignment="1" applyProtection="1">
      <alignment vertical="center" shrinkToFit="1"/>
      <protection hidden="1"/>
    </xf>
    <xf numFmtId="49" fontId="19" fillId="0" borderId="0" xfId="3" applyNumberFormat="1" applyFont="1" applyFill="1" applyAlignment="1" applyProtection="1">
      <alignment vertical="center"/>
    </xf>
    <xf numFmtId="184" fontId="19" fillId="0" borderId="0" xfId="3" applyNumberFormat="1" applyFont="1" applyFill="1" applyAlignment="1" applyProtection="1">
      <alignment vertical="center"/>
    </xf>
    <xf numFmtId="49" fontId="25" fillId="0" borderId="8" xfId="4" applyNumberFormat="1" applyFont="1" applyFill="1" applyBorder="1" applyAlignment="1" applyProtection="1">
      <alignment horizontal="left" vertical="center" shrinkToFit="1"/>
    </xf>
    <xf numFmtId="49" fontId="25" fillId="0" borderId="10" xfId="3" applyNumberFormat="1" applyFont="1" applyFill="1" applyBorder="1" applyAlignment="1" applyProtection="1">
      <alignment vertical="center" shrinkToFit="1"/>
    </xf>
    <xf numFmtId="0" fontId="23" fillId="0" borderId="7" xfId="4" applyFont="1" applyFill="1" applyBorder="1" applyAlignment="1" applyProtection="1">
      <alignment horizontal="left" vertical="center" wrapText="1"/>
    </xf>
    <xf numFmtId="0" fontId="24" fillId="0" borderId="1" xfId="4" applyFont="1" applyFill="1" applyBorder="1" applyAlignment="1" applyProtection="1">
      <alignment horizontal="left" vertical="center" wrapText="1"/>
    </xf>
    <xf numFmtId="49" fontId="3" fillId="0" borderId="8" xfId="4" applyNumberFormat="1" applyFont="1" applyFill="1" applyBorder="1" applyAlignment="1" applyProtection="1">
      <alignment horizontal="left" vertical="center" shrinkToFit="1"/>
    </xf>
    <xf numFmtId="49" fontId="3" fillId="0" borderId="16" xfId="3" applyNumberFormat="1" applyFont="1" applyFill="1" applyBorder="1" applyAlignment="1" applyProtection="1">
      <alignment vertical="center" shrinkToFit="1"/>
    </xf>
    <xf numFmtId="0" fontId="19" fillId="0" borderId="0" xfId="3" applyNumberFormat="1" applyFont="1" applyAlignment="1" applyProtection="1">
      <alignment horizontal="right" vertical="center"/>
    </xf>
    <xf numFmtId="183" fontId="19" fillId="6" borderId="2" xfId="3" applyNumberFormat="1" applyFont="1" applyFill="1" applyBorder="1" applyAlignment="1" applyProtection="1">
      <alignment vertical="center" shrinkToFit="1"/>
      <protection hidden="1"/>
    </xf>
    <xf numFmtId="49" fontId="26" fillId="0" borderId="0" xfId="3" applyNumberFormat="1" applyFont="1" applyAlignment="1" applyProtection="1">
      <alignment horizontal="right" vertical="center"/>
    </xf>
    <xf numFmtId="49" fontId="28" fillId="0" borderId="0" xfId="3" applyNumberFormat="1" applyFont="1" applyAlignment="1" applyProtection="1">
      <alignment vertical="center"/>
    </xf>
    <xf numFmtId="0" fontId="3" fillId="2" borderId="9" xfId="0" applyFont="1" applyFill="1" applyBorder="1" applyAlignment="1" applyProtection="1"/>
    <xf numFmtId="0" fontId="3" fillId="2" borderId="14" xfId="0" applyFont="1" applyFill="1" applyBorder="1" applyAlignment="1" applyProtection="1"/>
    <xf numFmtId="49" fontId="3" fillId="8" borderId="16" xfId="3" applyNumberFormat="1" applyFont="1" applyFill="1" applyBorder="1" applyAlignment="1" applyProtection="1">
      <alignment vertical="center" shrinkToFit="1"/>
    </xf>
    <xf numFmtId="0" fontId="23" fillId="8" borderId="7" xfId="4" applyFont="1" applyFill="1" applyBorder="1" applyAlignment="1" applyProtection="1">
      <alignment horizontal="left" vertical="center" wrapText="1"/>
    </xf>
    <xf numFmtId="49" fontId="25" fillId="8" borderId="13" xfId="3" applyNumberFormat="1" applyFont="1" applyFill="1" applyBorder="1" applyAlignment="1" applyProtection="1">
      <alignment vertical="center" shrinkToFit="1"/>
    </xf>
    <xf numFmtId="49" fontId="3" fillId="8" borderId="7" xfId="3" applyNumberFormat="1" applyFont="1" applyFill="1" applyBorder="1" applyAlignment="1" applyProtection="1">
      <alignment vertical="center" shrinkToFit="1"/>
    </xf>
    <xf numFmtId="49" fontId="29" fillId="0" borderId="0" xfId="3" applyNumberFormat="1" applyFont="1" applyAlignment="1" applyProtection="1">
      <alignment vertical="center"/>
    </xf>
    <xf numFmtId="0" fontId="30" fillId="0" borderId="0" xfId="0" applyFont="1" applyAlignment="1">
      <alignment vertical="center"/>
    </xf>
    <xf numFmtId="0" fontId="0" fillId="0" borderId="1" xfId="0" applyBorder="1">
      <alignment vertical="center"/>
    </xf>
    <xf numFmtId="0" fontId="31" fillId="0" borderId="18" xfId="0" applyFont="1" applyFill="1" applyBorder="1" applyAlignment="1">
      <alignment horizontal="left" vertical="center" wrapText="1"/>
    </xf>
    <xf numFmtId="0" fontId="32" fillId="0" borderId="18" xfId="4" applyFont="1" applyFill="1" applyBorder="1" applyAlignment="1" applyProtection="1">
      <alignment horizontal="left" vertical="center"/>
    </xf>
    <xf numFmtId="0" fontId="31" fillId="0" borderId="18" xfId="0" applyFont="1" applyFill="1" applyBorder="1" applyAlignment="1">
      <alignment horizontal="right" vertical="center" wrapText="1"/>
    </xf>
    <xf numFmtId="185" fontId="31" fillId="0" borderId="11" xfId="0" applyNumberFormat="1" applyFont="1" applyFill="1" applyBorder="1" applyAlignment="1" applyProtection="1">
      <alignment vertical="center" shrinkToFit="1"/>
    </xf>
    <xf numFmtId="0" fontId="31" fillId="0" borderId="1" xfId="0" applyFont="1" applyFill="1" applyBorder="1" applyAlignment="1">
      <alignment horizontal="left" vertical="center" wrapText="1"/>
    </xf>
    <xf numFmtId="0" fontId="32" fillId="0" borderId="1" xfId="4" applyFont="1" applyFill="1" applyBorder="1" applyAlignment="1" applyProtection="1">
      <alignment horizontal="left" vertical="center"/>
    </xf>
    <xf numFmtId="0" fontId="31" fillId="0" borderId="1" xfId="0" applyFont="1" applyFill="1" applyBorder="1" applyAlignment="1">
      <alignment horizontal="right" vertical="center" wrapText="1"/>
    </xf>
    <xf numFmtId="185" fontId="31" fillId="0" borderId="3" xfId="0" applyNumberFormat="1" applyFont="1" applyFill="1" applyBorder="1" applyAlignment="1" applyProtection="1">
      <alignment vertical="center" shrinkToFit="1"/>
      <protection locked="0"/>
    </xf>
    <xf numFmtId="185" fontId="31" fillId="0" borderId="3" xfId="0" applyNumberFormat="1" applyFont="1" applyFill="1" applyBorder="1" applyAlignment="1" applyProtection="1">
      <alignment vertical="center" shrinkToFit="1"/>
    </xf>
    <xf numFmtId="0" fontId="31" fillId="0" borderId="1" xfId="0" applyFont="1" applyBorder="1">
      <alignment vertical="center"/>
    </xf>
    <xf numFmtId="0" fontId="32" fillId="0" borderId="1" xfId="4" applyFont="1" applyFill="1" applyBorder="1" applyAlignment="1" applyProtection="1">
      <alignment horizontal="left" vertical="center" wrapText="1"/>
    </xf>
    <xf numFmtId="0" fontId="31" fillId="0" borderId="1" xfId="0" applyFont="1" applyBorder="1" applyAlignment="1">
      <alignment horizontal="right" vertical="center"/>
    </xf>
    <xf numFmtId="0" fontId="31" fillId="9" borderId="2" xfId="0" applyFont="1" applyFill="1" applyBorder="1" applyAlignment="1">
      <alignment horizontal="left" vertical="center"/>
    </xf>
    <xf numFmtId="1" fontId="0" fillId="0" borderId="1" xfId="0" applyNumberFormat="1" applyFill="1" applyBorder="1">
      <alignment vertical="center"/>
    </xf>
    <xf numFmtId="176" fontId="31" fillId="9" borderId="2" xfId="0" applyNumberFormat="1" applyFont="1" applyFill="1" applyBorder="1" applyAlignment="1">
      <alignment vertical="center"/>
    </xf>
    <xf numFmtId="0" fontId="0" fillId="0" borderId="7" xfId="0" applyFill="1" applyBorder="1" applyAlignment="1">
      <alignment horizontal="center" vertical="center"/>
    </xf>
    <xf numFmtId="0" fontId="0" fillId="0" borderId="7" xfId="0" applyFill="1" applyBorder="1">
      <alignment vertical="center"/>
    </xf>
    <xf numFmtId="2" fontId="0" fillId="0" borderId="7" xfId="0" applyNumberFormat="1" applyFill="1" applyBorder="1">
      <alignment vertical="center"/>
    </xf>
    <xf numFmtId="179" fontId="0" fillId="0" borderId="7" xfId="0" applyNumberFormat="1" applyFill="1" applyBorder="1">
      <alignment vertical="center"/>
    </xf>
    <xf numFmtId="0" fontId="31" fillId="9" borderId="7" xfId="0" applyFont="1" applyFill="1" applyBorder="1" applyAlignment="1">
      <alignment horizontal="right" vertical="center"/>
    </xf>
    <xf numFmtId="180" fontId="0" fillId="0" borderId="7" xfId="0" applyNumberFormat="1" applyBorder="1">
      <alignment vertical="center"/>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38" fontId="10" fillId="9" borderId="27" xfId="1" applyFont="1" applyFill="1" applyBorder="1">
      <alignment vertical="center"/>
    </xf>
    <xf numFmtId="0" fontId="11" fillId="0" borderId="30" xfId="0" applyFont="1" applyBorder="1" applyAlignment="1">
      <alignment vertical="center" wrapText="1"/>
    </xf>
    <xf numFmtId="0" fontId="11" fillId="0" borderId="31" xfId="0" applyFont="1" applyBorder="1" applyAlignment="1">
      <alignment vertical="center" wrapText="1"/>
    </xf>
    <xf numFmtId="0" fontId="10" fillId="0" borderId="32" xfId="0" applyFont="1" applyBorder="1">
      <alignment vertical="center"/>
    </xf>
    <xf numFmtId="38" fontId="10" fillId="9" borderId="33" xfId="1" applyFont="1" applyFill="1" applyBorder="1">
      <alignment vertical="center"/>
    </xf>
    <xf numFmtId="0" fontId="35" fillId="9" borderId="23" xfId="0" applyFont="1" applyFill="1" applyBorder="1" applyAlignment="1">
      <alignment horizontal="center" vertical="center"/>
    </xf>
    <xf numFmtId="0" fontId="35" fillId="9" borderId="24" xfId="0" applyFont="1" applyFill="1" applyBorder="1" applyAlignment="1">
      <alignment horizontal="center" vertical="center"/>
    </xf>
    <xf numFmtId="186" fontId="35" fillId="9" borderId="24" xfId="0" applyNumberFormat="1" applyFont="1" applyFill="1" applyBorder="1" applyAlignment="1">
      <alignment vertical="center" wrapText="1"/>
    </xf>
    <xf numFmtId="0" fontId="35" fillId="9" borderId="24" xfId="0" applyFont="1" applyFill="1" applyBorder="1" applyAlignment="1">
      <alignment vertical="center" wrapText="1"/>
    </xf>
    <xf numFmtId="0" fontId="35" fillId="9" borderId="24" xfId="0" applyNumberFormat="1" applyFont="1" applyFill="1" applyBorder="1" applyAlignment="1">
      <alignment vertical="center" wrapText="1"/>
    </xf>
    <xf numFmtId="0" fontId="35" fillId="9" borderId="25" xfId="0" applyNumberFormat="1" applyFont="1" applyFill="1" applyBorder="1" applyAlignment="1">
      <alignment vertical="center" wrapText="1"/>
    </xf>
    <xf numFmtId="186" fontId="29" fillId="10" borderId="30" xfId="0" applyNumberFormat="1" applyFont="1" applyFill="1" applyBorder="1" applyAlignment="1">
      <alignment horizontal="left" vertical="center" shrinkToFit="1"/>
    </xf>
    <xf numFmtId="0" fontId="36" fillId="10" borderId="1" xfId="4" applyFont="1" applyFill="1" applyBorder="1" applyAlignment="1" applyProtection="1">
      <alignment horizontal="left" vertical="center"/>
    </xf>
    <xf numFmtId="187" fontId="29" fillId="10" borderId="1" xfId="0" applyNumberFormat="1" applyFont="1" applyFill="1" applyBorder="1" applyAlignment="1">
      <alignment horizontal="right" vertical="center"/>
    </xf>
    <xf numFmtId="185" fontId="29" fillId="10" borderId="1" xfId="0" applyNumberFormat="1" applyFont="1" applyFill="1" applyBorder="1" applyAlignment="1" applyProtection="1">
      <alignment vertical="center" shrinkToFit="1"/>
    </xf>
    <xf numFmtId="188" fontId="29" fillId="10" borderId="1" xfId="1" applyNumberFormat="1" applyFont="1" applyFill="1" applyBorder="1">
      <alignment vertical="center"/>
    </xf>
    <xf numFmtId="0" fontId="29" fillId="10" borderId="30" xfId="0" applyFont="1" applyFill="1" applyBorder="1">
      <alignment vertical="center"/>
    </xf>
    <xf numFmtId="0" fontId="36" fillId="10" borderId="1" xfId="4" applyFont="1" applyFill="1" applyBorder="1" applyAlignment="1" applyProtection="1">
      <alignment horizontal="left" vertical="center" wrapText="1"/>
    </xf>
    <xf numFmtId="188" fontId="29" fillId="10" borderId="27" xfId="1" applyNumberFormat="1" applyFont="1" applyFill="1" applyBorder="1">
      <alignment vertical="center"/>
    </xf>
    <xf numFmtId="0" fontId="29" fillId="10" borderId="30" xfId="0" applyFont="1" applyFill="1" applyBorder="1" applyAlignment="1">
      <alignment horizontal="left" vertical="center" wrapText="1"/>
    </xf>
    <xf numFmtId="185" fontId="29" fillId="10" borderId="1" xfId="0" applyNumberFormat="1" applyFont="1" applyFill="1" applyBorder="1" applyAlignment="1" applyProtection="1">
      <alignment vertical="center" shrinkToFit="1"/>
      <protection locked="0"/>
    </xf>
    <xf numFmtId="185" fontId="29" fillId="10" borderId="1" xfId="0" applyNumberFormat="1" applyFont="1" applyFill="1" applyBorder="1" applyAlignment="1" applyProtection="1">
      <alignment horizontal="right" vertical="center" shrinkToFit="1"/>
    </xf>
    <xf numFmtId="186" fontId="29" fillId="10" borderId="1" xfId="0" applyNumberFormat="1" applyFont="1" applyFill="1" applyBorder="1" applyAlignment="1">
      <alignment horizontal="right" vertical="center"/>
    </xf>
    <xf numFmtId="0" fontId="29" fillId="10" borderId="17" xfId="0" applyFont="1" applyFill="1" applyBorder="1" applyAlignment="1">
      <alignment horizontal="right" vertical="center"/>
    </xf>
    <xf numFmtId="178" fontId="29" fillId="10" borderId="27" xfId="1" applyNumberFormat="1" applyFont="1" applyFill="1" applyBorder="1">
      <alignment vertical="center"/>
    </xf>
    <xf numFmtId="0" fontId="29" fillId="10" borderId="34" xfId="0" applyFont="1" applyFill="1" applyBorder="1">
      <alignment vertical="center"/>
    </xf>
    <xf numFmtId="0" fontId="36" fillId="10" borderId="35" xfId="4" applyFont="1" applyFill="1" applyBorder="1" applyAlignment="1" applyProtection="1">
      <alignment horizontal="left" vertical="center" wrapText="1"/>
    </xf>
    <xf numFmtId="187" fontId="29" fillId="10" borderId="35" xfId="0" applyNumberFormat="1" applyFont="1" applyFill="1" applyBorder="1" applyAlignment="1">
      <alignment horizontal="right" vertical="center"/>
    </xf>
    <xf numFmtId="185" fontId="29" fillId="10" borderId="35" xfId="0" applyNumberFormat="1" applyFont="1" applyFill="1" applyBorder="1" applyAlignment="1" applyProtection="1">
      <alignment vertical="center" shrinkToFit="1"/>
    </xf>
    <xf numFmtId="188" fontId="29" fillId="10" borderId="35" xfId="1" applyNumberFormat="1" applyFont="1" applyFill="1" applyBorder="1">
      <alignment vertical="center"/>
    </xf>
    <xf numFmtId="0" fontId="0" fillId="10" borderId="0" xfId="0" applyFill="1">
      <alignment vertical="center"/>
    </xf>
    <xf numFmtId="0" fontId="31" fillId="0" borderId="1" xfId="0" applyFont="1" applyFill="1" applyBorder="1">
      <alignment vertical="center"/>
    </xf>
    <xf numFmtId="185" fontId="0" fillId="0" borderId="1" xfId="0" applyNumberFormat="1" applyBorder="1">
      <alignment vertical="center"/>
    </xf>
    <xf numFmtId="177" fontId="10" fillId="0" borderId="1" xfId="0" applyNumberFormat="1" applyFont="1" applyBorder="1" applyAlignment="1">
      <alignment horizontal="right" vertical="center"/>
    </xf>
    <xf numFmtId="189" fontId="10" fillId="0" borderId="1" xfId="0" applyNumberFormat="1" applyFont="1" applyBorder="1" applyAlignment="1">
      <alignment horizontal="right" vertical="center"/>
    </xf>
    <xf numFmtId="178" fontId="31" fillId="9" borderId="18" xfId="1" applyNumberFormat="1" applyFont="1" applyFill="1" applyBorder="1">
      <alignment vertical="center"/>
    </xf>
    <xf numFmtId="178" fontId="31" fillId="9" borderId="1" xfId="1" applyNumberFormat="1" applyFont="1" applyFill="1" applyBorder="1">
      <alignment vertical="center"/>
    </xf>
    <xf numFmtId="178" fontId="0" fillId="0" borderId="1" xfId="0" applyNumberFormat="1" applyBorder="1">
      <alignment vertical="center"/>
    </xf>
    <xf numFmtId="178" fontId="33" fillId="0" borderId="13" xfId="0" applyNumberFormat="1" applyFont="1" applyFill="1" applyBorder="1" applyAlignment="1">
      <alignment horizontal="right" vertical="center"/>
    </xf>
    <xf numFmtId="178" fontId="33" fillId="0" borderId="7" xfId="0" applyNumberFormat="1" applyFont="1" applyFill="1" applyBorder="1" applyAlignment="1">
      <alignment horizontal="right" vertical="center"/>
    </xf>
    <xf numFmtId="178" fontId="29" fillId="10" borderId="17" xfId="0" applyNumberFormat="1" applyFont="1" applyFill="1" applyBorder="1" applyAlignment="1" applyProtection="1">
      <alignment vertical="center" shrinkToFit="1"/>
      <protection locked="0"/>
    </xf>
    <xf numFmtId="0" fontId="11" fillId="0" borderId="26" xfId="0" applyFont="1" applyBorder="1" applyAlignment="1">
      <alignment horizontal="left" vertical="center" wrapText="1"/>
    </xf>
    <xf numFmtId="0" fontId="3" fillId="9" borderId="1" xfId="0" applyNumberFormat="1" applyFont="1" applyFill="1" applyBorder="1" applyAlignment="1" applyProtection="1">
      <alignment horizontal="left" vertical="center" shrinkToFit="1"/>
      <protection locked="0"/>
    </xf>
    <xf numFmtId="0" fontId="11" fillId="3" borderId="1" xfId="0" applyFont="1" applyFill="1" applyBorder="1" applyAlignment="1" applyProtection="1">
      <alignment vertical="center" wrapText="1"/>
      <protection locked="0"/>
    </xf>
    <xf numFmtId="0" fontId="7" fillId="0" borderId="0" xfId="5"/>
    <xf numFmtId="0" fontId="42" fillId="0" borderId="0" xfId="5" applyFont="1" applyAlignment="1">
      <alignment horizontal="left"/>
    </xf>
    <xf numFmtId="0" fontId="43" fillId="0" borderId="0" xfId="5" applyFont="1"/>
    <xf numFmtId="0" fontId="45" fillId="0" borderId="1" xfId="5" applyFont="1" applyBorder="1" applyAlignment="1">
      <alignment horizontal="center" vertical="center" wrapText="1"/>
    </xf>
    <xf numFmtId="0" fontId="47" fillId="0" borderId="0" xfId="5" applyFont="1" applyAlignment="1">
      <alignment horizontal="left" vertical="center"/>
    </xf>
    <xf numFmtId="0" fontId="48" fillId="0" borderId="0" xfId="5" applyFont="1"/>
    <xf numFmtId="0" fontId="50" fillId="0" borderId="0" xfId="5" applyFont="1" applyAlignment="1">
      <alignment vertical="center" wrapText="1"/>
    </xf>
    <xf numFmtId="0" fontId="43" fillId="0" borderId="0" xfId="5" applyFont="1" applyAlignment="1">
      <alignment vertical="center" wrapText="1"/>
    </xf>
    <xf numFmtId="0" fontId="7" fillId="0" borderId="45" xfId="5" applyFont="1" applyBorder="1" applyAlignment="1">
      <alignment horizontal="center" vertical="center" wrapText="1"/>
    </xf>
    <xf numFmtId="0" fontId="52" fillId="0" borderId="0" xfId="5" applyFont="1"/>
    <xf numFmtId="0" fontId="7" fillId="0" borderId="18" xfId="5" applyBorder="1" applyAlignment="1">
      <alignment horizontal="right" vertical="center" wrapText="1"/>
    </xf>
    <xf numFmtId="0" fontId="7" fillId="0" borderId="8" xfId="5" applyFont="1" applyBorder="1" applyAlignment="1">
      <alignment horizontal="right" vertical="center" wrapText="1"/>
    </xf>
    <xf numFmtId="0" fontId="7" fillId="0" borderId="45" xfId="5" applyFont="1" applyBorder="1" applyAlignment="1">
      <alignment vertical="center" wrapText="1"/>
    </xf>
    <xf numFmtId="183" fontId="7" fillId="0" borderId="50" xfId="5" applyNumberFormat="1" applyFont="1" applyBorder="1" applyAlignment="1" applyProtection="1">
      <alignment horizontal="center" vertical="center"/>
      <protection locked="0"/>
    </xf>
    <xf numFmtId="0" fontId="7" fillId="11" borderId="21" xfId="5" applyFont="1" applyFill="1" applyBorder="1" applyAlignment="1" applyProtection="1">
      <alignment horizontal="center" vertical="center"/>
      <protection locked="0"/>
    </xf>
    <xf numFmtId="0" fontId="7" fillId="0" borderId="50" xfId="5" applyBorder="1" applyAlignment="1">
      <alignment vertical="center"/>
    </xf>
    <xf numFmtId="0" fontId="7" fillId="0" borderId="50" xfId="5" applyBorder="1" applyAlignment="1">
      <alignment vertical="center" wrapText="1"/>
    </xf>
    <xf numFmtId="0" fontId="7" fillId="11" borderId="49" xfId="5" applyFont="1" applyFill="1" applyBorder="1" applyAlignment="1" applyProtection="1">
      <alignment horizontal="center" vertical="center"/>
      <protection locked="0"/>
    </xf>
    <xf numFmtId="0" fontId="50" fillId="0" borderId="0" xfId="5" applyFont="1" applyAlignment="1">
      <alignment vertical="center"/>
    </xf>
    <xf numFmtId="0" fontId="50" fillId="0" borderId="0" xfId="5" applyFont="1" applyAlignment="1">
      <alignment horizontal="right"/>
    </xf>
    <xf numFmtId="0" fontId="7" fillId="0" borderId="0" xfId="5" applyAlignment="1">
      <alignment vertical="center"/>
    </xf>
    <xf numFmtId="0" fontId="53" fillId="12" borderId="45" xfId="5" applyFont="1" applyFill="1" applyBorder="1" applyAlignment="1" applyProtection="1">
      <alignment vertical="center" wrapText="1"/>
      <protection locked="0"/>
    </xf>
    <xf numFmtId="38" fontId="3" fillId="3" borderId="1" xfId="1" applyFont="1" applyFill="1" applyBorder="1" applyAlignment="1" applyProtection="1">
      <alignment horizontal="right" vertical="center"/>
      <protection locked="0"/>
    </xf>
    <xf numFmtId="0" fontId="3" fillId="3" borderId="1" xfId="0" applyNumberFormat="1" applyFont="1" applyFill="1" applyBorder="1" applyAlignment="1" applyProtection="1">
      <alignment horizontal="right" vertical="center"/>
      <protection locked="0"/>
    </xf>
    <xf numFmtId="0" fontId="41" fillId="0" borderId="0" xfId="5" applyFont="1" applyAlignment="1">
      <alignment horizontal="center"/>
    </xf>
    <xf numFmtId="0" fontId="44" fillId="0" borderId="0" xfId="5" applyFont="1" applyAlignment="1">
      <alignment horizontal="left" vertical="top" wrapText="1"/>
    </xf>
    <xf numFmtId="0" fontId="46" fillId="11" borderId="1" xfId="5" applyFont="1" applyFill="1" applyBorder="1" applyAlignment="1" applyProtection="1">
      <alignment horizontal="center" vertical="center"/>
      <protection locked="0"/>
    </xf>
    <xf numFmtId="0" fontId="46" fillId="11" borderId="2" xfId="5" applyFont="1" applyFill="1" applyBorder="1" applyAlignment="1" applyProtection="1">
      <alignment horizontal="center" vertical="center"/>
      <protection locked="0"/>
    </xf>
    <xf numFmtId="0" fontId="7" fillId="0" borderId="2" xfId="5" applyBorder="1" applyAlignment="1">
      <alignment horizontal="left" vertical="center" wrapText="1"/>
    </xf>
    <xf numFmtId="0" fontId="7" fillId="0" borderId="8" xfId="5" applyBorder="1" applyAlignment="1">
      <alignment horizontal="left" vertical="center" wrapText="1"/>
    </xf>
    <xf numFmtId="0" fontId="7" fillId="0" borderId="44" xfId="5" applyBorder="1" applyAlignment="1">
      <alignment horizontal="left" vertical="center" wrapText="1"/>
    </xf>
    <xf numFmtId="0" fontId="7" fillId="0" borderId="2" xfId="5" applyBorder="1" applyAlignment="1">
      <alignment horizontal="center" vertical="center"/>
    </xf>
    <xf numFmtId="0" fontId="7" fillId="0" borderId="8" xfId="5" applyBorder="1" applyAlignment="1">
      <alignment horizontal="center" vertical="center"/>
    </xf>
    <xf numFmtId="0" fontId="49" fillId="0" borderId="1" xfId="5" applyFont="1" applyBorder="1" applyAlignment="1">
      <alignment horizontal="center" vertical="center" wrapText="1"/>
    </xf>
    <xf numFmtId="0" fontId="7" fillId="0" borderId="1" xfId="5" applyFont="1" applyBorder="1" applyAlignment="1">
      <alignment horizontal="center" vertical="center" wrapText="1"/>
    </xf>
    <xf numFmtId="0" fontId="7" fillId="0" borderId="14" xfId="5" applyFont="1" applyBorder="1" applyAlignment="1">
      <alignment horizontal="center" vertical="center" wrapText="1"/>
    </xf>
    <xf numFmtId="0" fontId="7" fillId="0" borderId="16" xfId="5" applyFont="1" applyBorder="1" applyAlignment="1">
      <alignment horizontal="center" vertical="center" wrapText="1"/>
    </xf>
    <xf numFmtId="0" fontId="7" fillId="0" borderId="11" xfId="5" applyFont="1" applyBorder="1" applyAlignment="1">
      <alignment horizontal="center" vertical="center" wrapText="1"/>
    </xf>
    <xf numFmtId="0" fontId="7" fillId="0" borderId="13" xfId="5" applyFont="1" applyBorder="1" applyAlignment="1">
      <alignment horizontal="center" vertical="center" wrapText="1"/>
    </xf>
    <xf numFmtId="0" fontId="7" fillId="0" borderId="14" xfId="5" applyBorder="1" applyAlignment="1">
      <alignment horizontal="center" vertical="center" shrinkToFit="1"/>
    </xf>
    <xf numFmtId="0" fontId="7" fillId="0" borderId="16" xfId="5" applyBorder="1" applyAlignment="1">
      <alignment horizontal="center" vertical="center" shrinkToFit="1"/>
    </xf>
    <xf numFmtId="0" fontId="7" fillId="0" borderId="11" xfId="5" applyBorder="1" applyAlignment="1">
      <alignment horizontal="center" vertical="center" shrinkToFit="1"/>
    </xf>
    <xf numFmtId="0" fontId="7" fillId="0" borderId="13" xfId="5" applyBorder="1" applyAlignment="1">
      <alignment horizontal="center" vertical="center" shrinkToFit="1"/>
    </xf>
    <xf numFmtId="0" fontId="49" fillId="12" borderId="3" xfId="5" applyFont="1" applyFill="1" applyBorder="1" applyAlignment="1" applyProtection="1">
      <alignment horizontal="center" vertical="center" wrapText="1"/>
      <protection locked="0"/>
    </xf>
    <xf numFmtId="0" fontId="49" fillId="12" borderId="7" xfId="5" applyFont="1" applyFill="1" applyBorder="1" applyAlignment="1" applyProtection="1">
      <alignment horizontal="center" vertical="center" wrapText="1"/>
      <protection locked="0"/>
    </xf>
    <xf numFmtId="182" fontId="7" fillId="11" borderId="45" xfId="5" applyNumberFormat="1" applyFont="1" applyFill="1" applyBorder="1" applyAlignment="1" applyProtection="1">
      <alignment horizontal="center" vertical="center"/>
      <protection locked="0"/>
    </xf>
    <xf numFmtId="182" fontId="7" fillId="11" borderId="46" xfId="5" applyNumberFormat="1" applyFont="1" applyFill="1" applyBorder="1" applyAlignment="1" applyProtection="1">
      <alignment horizontal="center" vertical="center"/>
      <protection locked="0"/>
    </xf>
    <xf numFmtId="182" fontId="7" fillId="11" borderId="47" xfId="5" applyNumberFormat="1" applyFont="1" applyFill="1" applyBorder="1" applyAlignment="1" applyProtection="1">
      <alignment horizontal="center" vertical="center"/>
      <protection locked="0"/>
    </xf>
    <xf numFmtId="182" fontId="7" fillId="12" borderId="46" xfId="5" applyNumberFormat="1" applyFill="1" applyBorder="1" applyAlignment="1" applyProtection="1">
      <alignment horizontal="center" vertical="center"/>
      <protection locked="0"/>
    </xf>
    <xf numFmtId="182" fontId="7" fillId="12" borderId="47" xfId="5" applyNumberFormat="1" applyFill="1" applyBorder="1" applyAlignment="1" applyProtection="1">
      <alignment horizontal="center" vertical="center"/>
      <protection locked="0"/>
    </xf>
    <xf numFmtId="183" fontId="7" fillId="0" borderId="11" xfId="5" applyNumberFormat="1" applyFont="1" applyBorder="1" applyAlignment="1" applyProtection="1">
      <alignment horizontal="center" vertical="center"/>
      <protection locked="0"/>
    </xf>
    <xf numFmtId="183" fontId="7" fillId="0" borderId="13" xfId="5" applyNumberFormat="1" applyFont="1" applyBorder="1" applyAlignment="1" applyProtection="1">
      <alignment horizontal="center" vertical="center"/>
      <protection locked="0"/>
    </xf>
    <xf numFmtId="190" fontId="7" fillId="0" borderId="9" xfId="5" applyNumberFormat="1" applyFont="1" applyBorder="1" applyAlignment="1" applyProtection="1">
      <alignment horizontal="center" vertical="center"/>
      <protection locked="0"/>
    </xf>
    <xf numFmtId="190" fontId="7" fillId="0" borderId="10" xfId="5" applyNumberFormat="1" applyFont="1" applyBorder="1" applyAlignment="1" applyProtection="1">
      <alignment horizontal="center" vertical="center"/>
      <protection locked="0"/>
    </xf>
    <xf numFmtId="190" fontId="7" fillId="0" borderId="9" xfId="5" applyNumberFormat="1" applyBorder="1" applyAlignment="1">
      <alignment horizontal="center" vertical="center"/>
    </xf>
    <xf numFmtId="190" fontId="7" fillId="0" borderId="10" xfId="5" applyNumberFormat="1" applyBorder="1" applyAlignment="1">
      <alignment horizontal="center" vertical="center"/>
    </xf>
    <xf numFmtId="183" fontId="7" fillId="0" borderId="48" xfId="5" applyNumberFormat="1" applyFont="1" applyBorder="1" applyAlignment="1" applyProtection="1">
      <alignment horizontal="center" vertical="center" wrapText="1"/>
      <protection locked="0"/>
    </xf>
    <xf numFmtId="183" fontId="7" fillId="0" borderId="49" xfId="5" applyNumberFormat="1" applyFont="1" applyBorder="1" applyAlignment="1" applyProtection="1">
      <alignment horizontal="center" vertical="center"/>
      <protection locked="0"/>
    </xf>
    <xf numFmtId="0" fontId="35" fillId="0" borderId="9" xfId="5" applyFont="1" applyBorder="1" applyAlignment="1">
      <alignment horizontal="left" vertical="center" wrapText="1" indent="1"/>
    </xf>
    <xf numFmtId="0" fontId="7" fillId="0" borderId="0" xfId="5" applyAlignment="1">
      <alignment horizontal="left" vertical="center" indent="1"/>
    </xf>
    <xf numFmtId="0" fontId="7" fillId="0" borderId="10" xfId="5" applyBorder="1" applyAlignment="1">
      <alignment horizontal="left" vertical="center" indent="1"/>
    </xf>
    <xf numFmtId="0" fontId="7" fillId="11" borderId="9" xfId="5" applyFont="1" applyFill="1" applyBorder="1" applyAlignment="1" applyProtection="1">
      <alignment horizontal="left" vertical="top" wrapText="1"/>
      <protection locked="0"/>
    </xf>
    <xf numFmtId="0" fontId="7" fillId="11" borderId="0" xfId="5" applyFont="1" applyFill="1" applyAlignment="1" applyProtection="1">
      <alignment horizontal="left" vertical="top" wrapText="1"/>
      <protection locked="0"/>
    </xf>
    <xf numFmtId="0" fontId="7" fillId="11" borderId="10" xfId="5" applyFont="1" applyFill="1" applyBorder="1" applyAlignment="1" applyProtection="1">
      <alignment horizontal="left" vertical="top" wrapText="1"/>
      <protection locked="0"/>
    </xf>
    <xf numFmtId="0" fontId="7" fillId="11" borderId="11" xfId="5" applyFont="1" applyFill="1" applyBorder="1" applyAlignment="1" applyProtection="1">
      <alignment horizontal="left" vertical="top" wrapText="1"/>
      <protection locked="0"/>
    </xf>
    <xf numFmtId="0" fontId="7" fillId="11" borderId="12" xfId="5" applyFont="1" applyFill="1" applyBorder="1" applyAlignment="1" applyProtection="1">
      <alignment horizontal="left" vertical="top" wrapText="1"/>
      <protection locked="0"/>
    </xf>
    <xf numFmtId="0" fontId="7" fillId="11" borderId="13" xfId="5" applyFont="1" applyFill="1" applyBorder="1" applyAlignment="1" applyProtection="1">
      <alignment horizontal="left" vertical="top" wrapText="1"/>
      <protection locked="0"/>
    </xf>
    <xf numFmtId="178" fontId="7" fillId="11" borderId="45" xfId="5" applyNumberFormat="1" applyFont="1" applyFill="1" applyBorder="1" applyAlignment="1" applyProtection="1">
      <alignment horizontal="center" vertical="center"/>
      <protection locked="0"/>
    </xf>
    <xf numFmtId="178" fontId="7" fillId="12" borderId="45" xfId="5" applyNumberFormat="1" applyFill="1" applyBorder="1" applyAlignment="1" applyProtection="1">
      <alignment horizontal="center" vertical="center"/>
      <protection locked="0"/>
    </xf>
    <xf numFmtId="183" fontId="7" fillId="0" borderId="9" xfId="5" applyNumberFormat="1" applyFont="1" applyBorder="1" applyAlignment="1" applyProtection="1">
      <alignment horizontal="center" vertical="center"/>
      <protection locked="0"/>
    </xf>
    <xf numFmtId="183" fontId="7" fillId="0" borderId="10" xfId="5" applyNumberFormat="1" applyFont="1" applyBorder="1" applyAlignment="1" applyProtection="1">
      <alignment horizontal="center" vertical="center"/>
      <protection locked="0"/>
    </xf>
    <xf numFmtId="0" fontId="3" fillId="0" borderId="0" xfId="0" applyFont="1" applyFill="1" applyAlignment="1" applyProtection="1">
      <alignment horizontal="center" vertical="center"/>
    </xf>
    <xf numFmtId="0" fontId="3" fillId="3" borderId="4"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49" fontId="3" fillId="0" borderId="2" xfId="0"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181" fontId="3" fillId="3" borderId="1"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38" fontId="14" fillId="9" borderId="14" xfId="1" applyFont="1" applyFill="1" applyBorder="1" applyAlignment="1" applyProtection="1">
      <alignment horizontal="center" vertical="center" wrapText="1"/>
    </xf>
    <xf numFmtId="38" fontId="14" fillId="9" borderId="15" xfId="1" applyFont="1" applyFill="1" applyBorder="1" applyAlignment="1" applyProtection="1">
      <alignment horizontal="center" vertical="center" wrapText="1"/>
    </xf>
    <xf numFmtId="38" fontId="14" fillId="9" borderId="11" xfId="1" applyFont="1" applyFill="1" applyBorder="1" applyAlignment="1" applyProtection="1">
      <alignment horizontal="center" vertical="center" wrapText="1"/>
    </xf>
    <xf numFmtId="38" fontId="14" fillId="9" borderId="12" xfId="1"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0" xfId="0" applyFont="1" applyFill="1" applyBorder="1" applyAlignment="1" applyProtection="1">
      <alignment horizontal="left"/>
    </xf>
    <xf numFmtId="0" fontId="3" fillId="2" borderId="10" xfId="0" applyFont="1" applyFill="1" applyBorder="1" applyAlignment="1" applyProtection="1">
      <alignment horizontal="left"/>
    </xf>
    <xf numFmtId="0" fontId="3" fillId="0" borderId="11"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3" fillId="3" borderId="0" xfId="0" applyNumberFormat="1" applyFont="1" applyFill="1" applyBorder="1" applyAlignment="1" applyProtection="1">
      <alignment horizontal="center"/>
      <protection locked="0"/>
    </xf>
    <xf numFmtId="0" fontId="40" fillId="0" borderId="15" xfId="0" applyFont="1" applyBorder="1" applyAlignment="1">
      <alignment horizontal="center"/>
    </xf>
    <xf numFmtId="0" fontId="3" fillId="0" borderId="1" xfId="0" applyFont="1" applyBorder="1" applyAlignment="1" applyProtection="1">
      <alignment horizontal="left" vertical="center"/>
    </xf>
    <xf numFmtId="0" fontId="3" fillId="3" borderId="3"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13" fillId="3" borderId="3" xfId="2" applyFill="1" applyBorder="1" applyAlignment="1" applyProtection="1">
      <alignment horizontal="left" vertical="center"/>
      <protection locked="0"/>
    </xf>
    <xf numFmtId="0" fontId="3" fillId="2" borderId="15" xfId="0" applyFont="1" applyFill="1" applyBorder="1" applyAlignment="1" applyProtection="1">
      <alignment horizontal="left"/>
    </xf>
    <xf numFmtId="0" fontId="3" fillId="2" borderId="16" xfId="0" applyFont="1" applyFill="1" applyBorder="1" applyAlignment="1" applyProtection="1">
      <alignment horizontal="left"/>
    </xf>
    <xf numFmtId="0" fontId="3" fillId="0" borderId="11" xfId="0" applyFont="1" applyBorder="1" applyAlignment="1" applyProtection="1">
      <alignment vertical="top" wrapText="1"/>
    </xf>
    <xf numFmtId="0" fontId="3" fillId="0" borderId="12" xfId="0" applyFont="1" applyBorder="1" applyAlignment="1" applyProtection="1">
      <alignment vertical="top" wrapText="1"/>
    </xf>
    <xf numFmtId="0" fontId="3" fillId="0" borderId="13" xfId="0" applyFont="1" applyBorder="1" applyAlignment="1" applyProtection="1">
      <alignment vertical="top" wrapText="1"/>
    </xf>
    <xf numFmtId="0" fontId="3" fillId="3" borderId="1"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13"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11" fillId="0" borderId="2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49" fontId="3" fillId="0" borderId="2" xfId="4" applyNumberFormat="1" applyFont="1" applyFill="1" applyBorder="1" applyAlignment="1" applyProtection="1">
      <alignment horizontal="left" vertical="center" wrapText="1"/>
    </xf>
    <xf numFmtId="49" fontId="3" fillId="0" borderId="8" xfId="4" applyNumberFormat="1" applyFont="1" applyFill="1" applyBorder="1" applyAlignment="1" applyProtection="1">
      <alignment horizontal="left" vertical="center" wrapText="1"/>
    </xf>
    <xf numFmtId="49" fontId="3" fillId="0" borderId="18" xfId="4" applyNumberFormat="1" applyFont="1" applyFill="1" applyBorder="1" applyAlignment="1" applyProtection="1">
      <alignment horizontal="left" vertical="center" wrapText="1"/>
    </xf>
    <xf numFmtId="0" fontId="27" fillId="7" borderId="20" xfId="3" applyNumberFormat="1" applyFont="1" applyFill="1" applyBorder="1" applyAlignment="1" applyProtection="1">
      <alignment horizontal="left" vertical="center" wrapText="1"/>
    </xf>
    <xf numFmtId="0" fontId="27" fillId="7" borderId="21" xfId="3" applyNumberFormat="1" applyFont="1" applyFill="1" applyBorder="1" applyAlignment="1" applyProtection="1">
      <alignment horizontal="left" vertical="center" wrapText="1"/>
    </xf>
    <xf numFmtId="0" fontId="27" fillId="7" borderId="22" xfId="3" applyNumberFormat="1" applyFont="1" applyFill="1" applyBorder="1" applyAlignment="1" applyProtection="1">
      <alignment horizontal="left" vertical="center" wrapText="1"/>
    </xf>
    <xf numFmtId="0" fontId="18" fillId="5" borderId="1" xfId="3" applyNumberFormat="1" applyFont="1" applyFill="1" applyBorder="1" applyAlignment="1" applyProtection="1">
      <alignment horizontal="center" vertical="center" wrapText="1"/>
    </xf>
    <xf numFmtId="0" fontId="18" fillId="5" borderId="1" xfId="3" applyNumberFormat="1" applyFont="1" applyFill="1" applyBorder="1" applyAlignment="1" applyProtection="1">
      <alignment horizontal="center" vertical="center"/>
    </xf>
    <xf numFmtId="49" fontId="19" fillId="5" borderId="1" xfId="3" applyNumberFormat="1" applyFont="1" applyFill="1" applyBorder="1" applyAlignment="1" applyProtection="1">
      <alignment horizontal="center" vertical="center"/>
    </xf>
    <xf numFmtId="0" fontId="18" fillId="5" borderId="16" xfId="3" applyNumberFormat="1" applyFont="1" applyFill="1" applyBorder="1" applyAlignment="1" applyProtection="1">
      <alignment horizontal="center" vertical="center" wrapText="1"/>
    </xf>
    <xf numFmtId="0" fontId="18" fillId="5" borderId="13" xfId="3" applyNumberFormat="1" applyFont="1" applyFill="1" applyBorder="1" applyAlignment="1" applyProtection="1">
      <alignment horizontal="center" vertical="center" wrapText="1"/>
    </xf>
    <xf numFmtId="0" fontId="19" fillId="5" borderId="14" xfId="3" applyNumberFormat="1" applyFont="1" applyFill="1" applyBorder="1" applyAlignment="1" applyProtection="1">
      <alignment horizontal="center" vertical="center" wrapText="1"/>
    </xf>
    <xf numFmtId="0" fontId="19" fillId="5" borderId="11" xfId="3" applyNumberFormat="1" applyFont="1" applyFill="1" applyBorder="1" applyAlignment="1" applyProtection="1">
      <alignment horizontal="center" vertical="center" wrapText="1"/>
    </xf>
    <xf numFmtId="0" fontId="19" fillId="5" borderId="1" xfId="3" applyNumberFormat="1" applyFont="1" applyFill="1" applyBorder="1" applyAlignment="1" applyProtection="1">
      <alignment horizontal="center" vertical="center" wrapText="1"/>
    </xf>
    <xf numFmtId="0" fontId="19" fillId="5" borderId="1" xfId="3" applyNumberFormat="1" applyFont="1" applyFill="1" applyBorder="1" applyAlignment="1" applyProtection="1">
      <alignment horizontal="center" vertical="center"/>
    </xf>
    <xf numFmtId="0" fontId="29" fillId="10" borderId="26" xfId="0" applyFont="1" applyFill="1" applyBorder="1" applyAlignment="1">
      <alignment horizontal="left" vertical="center" wrapText="1"/>
    </xf>
    <xf numFmtId="0" fontId="29" fillId="10" borderId="29" xfId="0" applyFont="1" applyFill="1" applyBorder="1" applyAlignment="1">
      <alignment horizontal="left" vertical="center" wrapText="1"/>
    </xf>
    <xf numFmtId="0" fontId="36" fillId="10" borderId="2" xfId="4" applyFont="1" applyFill="1" applyBorder="1" applyAlignment="1" applyProtection="1">
      <alignment horizontal="left" vertical="center" wrapText="1"/>
    </xf>
    <xf numFmtId="0" fontId="36" fillId="10" borderId="18" xfId="4" applyFont="1" applyFill="1" applyBorder="1" applyAlignment="1" applyProtection="1">
      <alignment horizontal="left" vertical="center" wrapText="1"/>
    </xf>
    <xf numFmtId="0" fontId="29" fillId="10" borderId="36" xfId="0" applyFont="1" applyFill="1" applyBorder="1" applyAlignment="1">
      <alignment horizontal="center" vertical="center"/>
    </xf>
    <xf numFmtId="0" fontId="29" fillId="10" borderId="38" xfId="0" applyFont="1" applyFill="1" applyBorder="1" applyAlignment="1">
      <alignment horizontal="center" vertical="center"/>
    </xf>
    <xf numFmtId="178" fontId="29" fillId="10" borderId="36" xfId="0" applyNumberFormat="1" applyFont="1" applyFill="1" applyBorder="1" applyAlignment="1" applyProtection="1">
      <alignment horizontal="right" vertical="center" shrinkToFit="1"/>
      <protection locked="0"/>
    </xf>
    <xf numFmtId="178" fontId="29" fillId="10" borderId="38" xfId="0" applyNumberFormat="1" applyFont="1" applyFill="1" applyBorder="1" applyAlignment="1" applyProtection="1">
      <alignment horizontal="right" vertical="center" shrinkToFit="1"/>
      <protection locked="0"/>
    </xf>
    <xf numFmtId="178" fontId="29" fillId="10" borderId="37" xfId="1" applyNumberFormat="1" applyFont="1" applyFill="1" applyBorder="1" applyAlignment="1">
      <alignment horizontal="right" vertical="center"/>
    </xf>
    <xf numFmtId="178" fontId="29" fillId="10" borderId="39" xfId="1" applyNumberFormat="1" applyFont="1" applyFill="1" applyBorder="1" applyAlignment="1">
      <alignment horizontal="right" vertical="center"/>
    </xf>
    <xf numFmtId="0" fontId="29" fillId="10" borderId="26" xfId="0" applyFont="1" applyFill="1" applyBorder="1" applyAlignment="1">
      <alignment horizontal="center" vertical="center" shrinkToFit="1"/>
    </xf>
    <xf numFmtId="0" fontId="29" fillId="10" borderId="40" xfId="0" applyFont="1" applyFill="1" applyBorder="1" applyAlignment="1">
      <alignment horizontal="center" vertical="center" shrinkToFit="1"/>
    </xf>
    <xf numFmtId="0" fontId="36" fillId="10" borderId="2" xfId="4" applyFont="1" applyFill="1" applyBorder="1" applyAlignment="1" applyProtection="1">
      <alignment horizontal="center" vertical="center" wrapText="1"/>
    </xf>
    <xf numFmtId="0" fontId="36" fillId="10" borderId="41" xfId="4" applyFont="1" applyFill="1" applyBorder="1" applyAlignment="1" applyProtection="1">
      <alignment horizontal="center" vertical="center" wrapText="1"/>
    </xf>
    <xf numFmtId="0" fontId="29" fillId="10" borderId="42" xfId="0" applyFont="1" applyFill="1" applyBorder="1" applyAlignment="1">
      <alignment horizontal="center" vertical="center"/>
    </xf>
    <xf numFmtId="178" fontId="29" fillId="10" borderId="36" xfId="0" applyNumberFormat="1" applyFont="1" applyFill="1" applyBorder="1" applyAlignment="1" applyProtection="1">
      <alignment horizontal="center" vertical="center" shrinkToFit="1"/>
      <protection locked="0"/>
    </xf>
    <xf numFmtId="178" fontId="29" fillId="10" borderId="42" xfId="0" applyNumberFormat="1" applyFont="1" applyFill="1" applyBorder="1" applyAlignment="1" applyProtection="1">
      <alignment horizontal="center" vertical="center" shrinkToFit="1"/>
      <protection locked="0"/>
    </xf>
    <xf numFmtId="178" fontId="29" fillId="10" borderId="43" xfId="1" applyNumberFormat="1" applyFont="1" applyFill="1" applyBorder="1" applyAlignment="1">
      <alignment horizontal="right" vertical="center"/>
    </xf>
    <xf numFmtId="0" fontId="56" fillId="0" borderId="0" xfId="5" applyFont="1"/>
    <xf numFmtId="0" fontId="7" fillId="12" borderId="14" xfId="5" applyFill="1" applyBorder="1" applyAlignment="1" applyProtection="1">
      <alignment horizontal="left"/>
      <protection locked="0"/>
    </xf>
    <xf numFmtId="0" fontId="7" fillId="12" borderId="15" xfId="5" applyFill="1" applyBorder="1" applyAlignment="1" applyProtection="1">
      <alignment horizontal="left"/>
      <protection locked="0"/>
    </xf>
    <xf numFmtId="0" fontId="7" fillId="12" borderId="16" xfId="5" applyFill="1" applyBorder="1" applyAlignment="1" applyProtection="1">
      <alignment horizontal="left"/>
      <protection locked="0"/>
    </xf>
    <xf numFmtId="0" fontId="7" fillId="12" borderId="9" xfId="5" applyFill="1" applyBorder="1" applyAlignment="1" applyProtection="1">
      <alignment horizontal="left"/>
      <protection locked="0"/>
    </xf>
    <xf numFmtId="0" fontId="7" fillId="12" borderId="0" xfId="5" applyFill="1" applyBorder="1" applyAlignment="1" applyProtection="1">
      <alignment horizontal="left"/>
      <protection locked="0"/>
    </xf>
    <xf numFmtId="0" fontId="7" fillId="12" borderId="10" xfId="5" applyFill="1" applyBorder="1" applyAlignment="1" applyProtection="1">
      <alignment horizontal="left"/>
      <protection locked="0"/>
    </xf>
    <xf numFmtId="0" fontId="7" fillId="12" borderId="0" xfId="5" applyFill="1" applyBorder="1" applyAlignment="1" applyProtection="1">
      <alignment horizontal="left" vertical="top"/>
      <protection locked="0"/>
    </xf>
    <xf numFmtId="0" fontId="7" fillId="12" borderId="11" xfId="5" applyFill="1" applyBorder="1" applyAlignment="1" applyProtection="1">
      <alignment horizontal="left"/>
      <protection locked="0"/>
    </xf>
    <xf numFmtId="0" fontId="7" fillId="12" borderId="12" xfId="5" applyFill="1" applyBorder="1" applyAlignment="1" applyProtection="1">
      <alignment horizontal="left"/>
      <protection locked="0"/>
    </xf>
    <xf numFmtId="0" fontId="7" fillId="12" borderId="13" xfId="5" applyFill="1" applyBorder="1" applyAlignment="1" applyProtection="1">
      <alignment horizontal="left"/>
      <protection locked="0"/>
    </xf>
  </cellXfs>
  <cellStyles count="6">
    <cellStyle name="ハイパーリンク" xfId="2" builtinId="8"/>
    <cellStyle name="桁区切り" xfId="1" builtinId="6"/>
    <cellStyle name="標準" xfId="0" builtinId="0"/>
    <cellStyle name="標準 2" xfId="3" xr:uid="{00000000-0005-0000-0000-000003000000}"/>
    <cellStyle name="標準 3" xfId="5" xr:uid="{E136F923-3997-4B80-8C29-5292CB2E30BC}"/>
    <cellStyle name="標準_CO2" xfId="4" xr:uid="{00000000-0005-0000-0000-000004000000}"/>
  </cellStyles>
  <dxfs count="0"/>
  <tableStyles count="0" defaultTableStyle="TableStyleMedium2" defaultPivotStyle="PivotStyleLight16"/>
  <colors>
    <mruColors>
      <color rgb="FFFFFFCC"/>
      <color rgb="FFFFCC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ilto:ondankataisaku@pref.hyogo.lg.jp" TargetMode="External"/><Relationship Id="rId1" Type="http://schemas.openxmlformats.org/officeDocument/2006/relationships/hyperlink" Target="http://www.kankyo.pref.hyogo.lg.jp/JPN/apr/topics/tikyu_ondanka/27_joureitaisyou/koujou/27_manual.pdf#page=34"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857249</xdr:colOff>
      <xdr:row>19</xdr:row>
      <xdr:rowOff>85725</xdr:rowOff>
    </xdr:from>
    <xdr:to>
      <xdr:col>9</xdr:col>
      <xdr:colOff>28575</xdr:colOff>
      <xdr:row>21</xdr:row>
      <xdr:rowOff>47625</xdr:rowOff>
    </xdr:to>
    <xdr:sp macro="" textlink="">
      <xdr:nvSpPr>
        <xdr:cNvPr id="4" name="正方形/長方形 3">
          <a:extLst>
            <a:ext uri="{FF2B5EF4-FFF2-40B4-BE49-F238E27FC236}">
              <a16:creationId xmlns:a16="http://schemas.microsoft.com/office/drawing/2014/main" id="{9959BBD9-383C-4E42-984B-1AA111102589}"/>
            </a:ext>
          </a:extLst>
        </xdr:cNvPr>
        <xdr:cNvSpPr/>
      </xdr:nvSpPr>
      <xdr:spPr>
        <a:xfrm>
          <a:off x="1819274" y="9486900"/>
          <a:ext cx="4933951" cy="304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記載例</a:t>
          </a:r>
          <a:endParaRPr kumimoji="1" lang="en-US" altLang="ja-JP" sz="1100"/>
        </a:p>
      </xdr:txBody>
    </xdr:sp>
    <xdr:clientData/>
  </xdr:twoCellAnchor>
  <xdr:twoCellAnchor editAs="oneCell">
    <xdr:from>
      <xdr:col>0</xdr:col>
      <xdr:colOff>133350</xdr:colOff>
      <xdr:row>21</xdr:row>
      <xdr:rowOff>161925</xdr:rowOff>
    </xdr:from>
    <xdr:to>
      <xdr:col>7</xdr:col>
      <xdr:colOff>479457</xdr:colOff>
      <xdr:row>50</xdr:row>
      <xdr:rowOff>57150</xdr:rowOff>
    </xdr:to>
    <xdr:pic>
      <xdr:nvPicPr>
        <xdr:cNvPr id="5" name="図 4">
          <a:extLst>
            <a:ext uri="{FF2B5EF4-FFF2-40B4-BE49-F238E27FC236}">
              <a16:creationId xmlns:a16="http://schemas.microsoft.com/office/drawing/2014/main" id="{CCAA7B2A-7133-4EF7-B7A2-E749EDFC0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906000"/>
          <a:ext cx="5537232" cy="486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552450</xdr:colOff>
      <xdr:row>22</xdr:row>
      <xdr:rowOff>0</xdr:rowOff>
    </xdr:from>
    <xdr:to>
      <xdr:col>16</xdr:col>
      <xdr:colOff>343484</xdr:colOff>
      <xdr:row>50</xdr:row>
      <xdr:rowOff>47625</xdr:rowOff>
    </xdr:to>
    <xdr:pic>
      <xdr:nvPicPr>
        <xdr:cNvPr id="6" name="図 5">
          <a:extLst>
            <a:ext uri="{FF2B5EF4-FFF2-40B4-BE49-F238E27FC236}">
              <a16:creationId xmlns:a16="http://schemas.microsoft.com/office/drawing/2014/main" id="{DA536621-4529-4F40-AF90-34A97FEB23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43575" y="9915525"/>
          <a:ext cx="5515559" cy="484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24</xdr:col>
      <xdr:colOff>1</xdr:colOff>
      <xdr:row>22</xdr:row>
      <xdr:rowOff>823233</xdr:rowOff>
    </xdr:from>
    <xdr:ext cx="6136822" cy="529317"/>
    <xdr:sp macro="" textlink="">
      <xdr:nvSpPr>
        <xdr:cNvPr id="5" name="Text Box 9">
          <a:hlinkClick xmlns:r="http://schemas.openxmlformats.org/officeDocument/2006/relationships" r:id="rId1"/>
          <a:extLst>
            <a:ext uri="{FF2B5EF4-FFF2-40B4-BE49-F238E27FC236}">
              <a16:creationId xmlns:a16="http://schemas.microsoft.com/office/drawing/2014/main" id="{00000000-0008-0000-0000-000005000000}"/>
            </a:ext>
          </a:extLst>
        </xdr:cNvPr>
        <xdr:cNvSpPr txBox="1">
          <a:spLocks noChangeArrowheads="1"/>
        </xdr:cNvSpPr>
      </xdr:nvSpPr>
      <xdr:spPr bwMode="auto">
        <a:xfrm>
          <a:off x="7315201" y="7633608"/>
          <a:ext cx="6136822" cy="529317"/>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noAutofit/>
        </a:bodyPr>
        <a:lstStyle/>
        <a:p>
          <a:pPr algn="l" rtl="0">
            <a:lnSpc>
              <a:spcPts val="1700"/>
            </a:lnSpc>
            <a:defRPr sz="1000"/>
          </a:pPr>
          <a:r>
            <a:rPr lang="ja-JP" altLang="en-US" sz="1400" b="1" i="0" u="none" strike="noStrike" baseline="0">
              <a:solidFill>
                <a:srgbClr val="FF0000"/>
              </a:solidFill>
              <a:latin typeface="ＭＳ Ｐゴシック"/>
              <a:ea typeface="ＭＳ Ｐゴシック"/>
            </a:rPr>
            <a:t>本ページの記載方法は、届出マニュアル（～工場・事業所用～）</a:t>
          </a:r>
          <a:endParaRPr lang="en-US" altLang="ja-JP" sz="1400" b="1" i="0" u="none" strike="noStrike" baseline="0">
            <a:solidFill>
              <a:srgbClr val="FF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Ｐゴシック"/>
              <a:ea typeface="ＭＳ Ｐゴシック"/>
            </a:rPr>
            <a:t>に記載していますので、必ずご確認ください。</a:t>
          </a:r>
          <a:endParaRPr lang="en-US" altLang="ja-JP" sz="1400" b="1" i="0" u="none" strike="noStrike" baseline="0">
            <a:solidFill>
              <a:srgbClr val="FF0000"/>
            </a:solidFill>
            <a:latin typeface="ＭＳ Ｐゴシック"/>
            <a:ea typeface="ＭＳ Ｐゴシック"/>
          </a:endParaRPr>
        </a:p>
        <a:p>
          <a:pPr algn="l" rtl="0">
            <a:lnSpc>
              <a:spcPts val="1700"/>
            </a:lnSpc>
            <a:defRPr sz="1000"/>
          </a:pPr>
          <a:endParaRPr lang="ja-JP" altLang="en-US" sz="1400" b="1" i="0" u="none" strike="noStrike" baseline="0">
            <a:solidFill>
              <a:srgbClr val="FF0000"/>
            </a:solidFill>
            <a:latin typeface="ＭＳ Ｐゴシック"/>
            <a:ea typeface="ＭＳ Ｐゴシック"/>
          </a:endParaRPr>
        </a:p>
      </xdr:txBody>
    </xdr:sp>
    <xdr:clientData/>
  </xdr:oneCellAnchor>
  <xdr:twoCellAnchor>
    <xdr:from>
      <xdr:col>23</xdr:col>
      <xdr:colOff>57150</xdr:colOff>
      <xdr:row>23</xdr:row>
      <xdr:rowOff>19050</xdr:rowOff>
    </xdr:from>
    <xdr:to>
      <xdr:col>24</xdr:col>
      <xdr:colOff>209550</xdr:colOff>
      <xdr:row>25</xdr:row>
      <xdr:rowOff>0</xdr:rowOff>
    </xdr:to>
    <xdr:sp macro="" textlink="">
      <xdr:nvSpPr>
        <xdr:cNvPr id="6" name="AutoShape 2">
          <a:extLst>
            <a:ext uri="{FF2B5EF4-FFF2-40B4-BE49-F238E27FC236}">
              <a16:creationId xmlns:a16="http://schemas.microsoft.com/office/drawing/2014/main" id="{00000000-0008-0000-0000-000006000000}"/>
            </a:ext>
          </a:extLst>
        </xdr:cNvPr>
        <xdr:cNvSpPr>
          <a:spLocks/>
        </xdr:cNvSpPr>
      </xdr:nvSpPr>
      <xdr:spPr bwMode="auto">
        <a:xfrm>
          <a:off x="7067550" y="4152900"/>
          <a:ext cx="457200" cy="1057275"/>
        </a:xfrm>
        <a:prstGeom prst="rightBrace">
          <a:avLst>
            <a:gd name="adj1" fmla="val 12894"/>
            <a:gd name="adj2" fmla="val 50125"/>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24</xdr:col>
      <xdr:colOff>247648</xdr:colOff>
      <xdr:row>23</xdr:row>
      <xdr:rowOff>126547</xdr:rowOff>
    </xdr:from>
    <xdr:ext cx="3829051" cy="418704"/>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7562848" y="8232322"/>
          <a:ext cx="3829051" cy="4187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spAutoFit/>
        </a:bodyPr>
        <a:lstStyle/>
        <a:p>
          <a:pPr algn="l" rtl="0">
            <a:defRPr sz="1000"/>
          </a:pPr>
          <a:r>
            <a:rPr lang="ja-JP" altLang="en-US" sz="1200" b="1" i="0" u="none" strike="noStrike" baseline="0">
              <a:solidFill>
                <a:srgbClr val="FF0000"/>
              </a:solidFill>
              <a:latin typeface="ＭＳ Ｐゴシック"/>
              <a:ea typeface="ＭＳ Ｐゴシック"/>
            </a:rPr>
            <a:t>本エクセルファイル中の別紙シートに入力すると自動的に転記されるため、ここでは入力不要です。</a:t>
          </a:r>
          <a:endParaRPr lang="ja-JP" altLang="en-US"/>
        </a:p>
      </xdr:txBody>
    </xdr:sp>
    <xdr:clientData/>
  </xdr:oneCellAnchor>
  <xdr:twoCellAnchor>
    <xdr:from>
      <xdr:col>23</xdr:col>
      <xdr:colOff>285750</xdr:colOff>
      <xdr:row>5</xdr:row>
      <xdr:rowOff>142875</xdr:rowOff>
    </xdr:from>
    <xdr:to>
      <xdr:col>42</xdr:col>
      <xdr:colOff>95498</xdr:colOff>
      <xdr:row>10</xdr:row>
      <xdr:rowOff>137802</xdr:rowOff>
    </xdr:to>
    <xdr:sp macro="" textlink="">
      <xdr:nvSpPr>
        <xdr:cNvPr id="8" name="Text Box 2">
          <a:hlinkClick xmlns:r="http://schemas.openxmlformats.org/officeDocument/2006/relationships" r:id="rId2"/>
          <a:extLst>
            <a:ext uri="{FF2B5EF4-FFF2-40B4-BE49-F238E27FC236}">
              <a16:creationId xmlns:a16="http://schemas.microsoft.com/office/drawing/2014/main" id="{00000000-0008-0000-0000-000008000000}"/>
            </a:ext>
          </a:extLst>
        </xdr:cNvPr>
        <xdr:cNvSpPr txBox="1">
          <a:spLocks noChangeArrowheads="1"/>
        </xdr:cNvSpPr>
      </xdr:nvSpPr>
      <xdr:spPr bwMode="auto">
        <a:xfrm>
          <a:off x="7296150" y="1219200"/>
          <a:ext cx="6743948" cy="1233177"/>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FF0000" mc:Ignorable="a14" a14:legacySpreadsheetColorIndex="10"/>
          </a:solidFill>
          <a:prstDash val="sysDot"/>
          <a:miter lim="800000"/>
          <a:headEnd/>
          <a:tailEnd/>
        </a:ln>
      </xdr:spPr>
      <xdr:txBody>
        <a:bodyPr vertOverflow="clip" wrap="square" lIns="36576" tIns="22860" rIns="0" bIns="0" anchor="t" upright="1"/>
        <a:lstStyle/>
        <a:p>
          <a:pPr rtl="0"/>
          <a:r>
            <a:rPr lang="ja-JP" altLang="ja-JP" sz="1400" b="1" i="0" baseline="0">
              <a:solidFill>
                <a:srgbClr val="FF0000"/>
              </a:solidFill>
              <a:effectLst/>
              <a:latin typeface="+mn-lt"/>
              <a:ea typeface="+mn-ea"/>
              <a:cs typeface="+mn-cs"/>
            </a:rPr>
            <a:t>本</a:t>
          </a:r>
          <a:r>
            <a:rPr lang="en-US" altLang="ja-JP" sz="1400" b="1" i="0" baseline="0">
              <a:solidFill>
                <a:srgbClr val="FF0000"/>
              </a:solidFill>
              <a:effectLst/>
              <a:latin typeface="+mn-lt"/>
              <a:ea typeface="+mn-ea"/>
              <a:cs typeface="+mn-cs"/>
            </a:rPr>
            <a:t>Excel</a:t>
          </a:r>
          <a:r>
            <a:rPr lang="ja-JP" altLang="ja-JP" sz="1400" b="1" i="0" baseline="0">
              <a:solidFill>
                <a:srgbClr val="FF0000"/>
              </a:solidFill>
              <a:effectLst/>
              <a:latin typeface="+mn-lt"/>
              <a:ea typeface="+mn-ea"/>
              <a:cs typeface="+mn-cs"/>
            </a:rPr>
            <a:t>ファイルを「ひょうごの環境」ホームページ「特定物質（温室効果ガス）排出抑制計画」にリンクされた簡易申請システムから提出して下さい。</a:t>
          </a:r>
          <a:endParaRPr lang="ja-JP" altLang="ja-JP" sz="1800">
            <a:solidFill>
              <a:srgbClr val="FF0000"/>
            </a:solidFill>
            <a:effectLst/>
          </a:endParaRPr>
        </a:p>
        <a:p>
          <a:pPr rtl="0" eaLnBrk="1" fontAlgn="auto" latinLnBrk="0" hangingPunct="1"/>
          <a:r>
            <a:rPr lang="en-US" altLang="ja-JP" sz="1400" b="1" i="0" baseline="0">
              <a:solidFill>
                <a:schemeClr val="tx2"/>
              </a:solidFill>
              <a:effectLst/>
              <a:latin typeface="+mn-lt"/>
              <a:ea typeface="+mn-ea"/>
              <a:cs typeface="+mn-cs"/>
            </a:rPr>
            <a:t>http://www.kankyo.pref.hyogo.lg.jp/jp/warming/houkoku/keikaku</a:t>
          </a:r>
          <a:endParaRPr lang="ja-JP" altLang="ja-JP" sz="1800">
            <a:solidFill>
              <a:schemeClr val="tx2"/>
            </a:solidFill>
            <a:effectLst/>
          </a:endParaRPr>
        </a:p>
        <a:p>
          <a:pPr rtl="0"/>
          <a:r>
            <a:rPr lang="ja-JP" altLang="en-US" sz="1400" b="1" i="0" baseline="0">
              <a:solidFill>
                <a:srgbClr val="FF0000"/>
              </a:solidFill>
              <a:effectLst/>
              <a:latin typeface="+mj-ea"/>
              <a:ea typeface="+mj-ea"/>
              <a:cs typeface="+mn-cs"/>
            </a:rPr>
            <a:t>押印不要ですが、</a:t>
          </a:r>
          <a:r>
            <a:rPr lang="ja-JP" altLang="en-US" sz="1400">
              <a:solidFill>
                <a:srgbClr val="FF0000"/>
              </a:solidFill>
              <a:effectLst/>
              <a:latin typeface="+mn-ea"/>
              <a:ea typeface="+mn-ea"/>
            </a:rPr>
            <a:t>受領印をご希望の際は、適宜押印～切手を貼った封筒を同封のうえ、鑑（表紙）のみを郵送してください。</a:t>
          </a:r>
          <a:endParaRPr lang="ja-JP" altLang="ja-JP" sz="1400">
            <a:solidFill>
              <a:srgbClr val="FF0000"/>
            </a:solidFill>
            <a:effectLst/>
            <a:latin typeface="+mn-ea"/>
            <a:ea typeface="+mn-ea"/>
          </a:endParaRPr>
        </a:p>
        <a:p>
          <a:pPr algn="l" rtl="0">
            <a:lnSpc>
              <a:spcPts val="1300"/>
            </a:lnSpc>
            <a:defRPr sz="1000"/>
          </a:pPr>
          <a:endParaRPr lang="ja-JP" altLang="en-US" sz="1400" b="1" i="0" u="none" strike="noStrike" baseline="0">
            <a:solidFill>
              <a:srgbClr val="FF0000"/>
            </a:solidFill>
            <a:latin typeface="ＭＳ Ｐゴシック"/>
            <a:ea typeface="ＭＳ Ｐゴシック"/>
          </a:endParaRPr>
        </a:p>
      </xdr:txBody>
    </xdr:sp>
    <xdr:clientData/>
  </xdr:twoCellAnchor>
  <xdr:twoCellAnchor editAs="oneCell">
    <xdr:from>
      <xdr:col>24</xdr:col>
      <xdr:colOff>0</xdr:colOff>
      <xdr:row>11</xdr:row>
      <xdr:rowOff>19050</xdr:rowOff>
    </xdr:from>
    <xdr:to>
      <xdr:col>42</xdr:col>
      <xdr:colOff>637662</xdr:colOff>
      <xdr:row>22</xdr:row>
      <xdr:rowOff>788343</xdr:rowOff>
    </xdr:to>
    <xdr:pic>
      <xdr:nvPicPr>
        <xdr:cNvPr id="2" name="図 1">
          <a:extLst>
            <a:ext uri="{FF2B5EF4-FFF2-40B4-BE49-F238E27FC236}">
              <a16:creationId xmlns:a16="http://schemas.microsoft.com/office/drawing/2014/main" id="{4BA3F013-58A6-4037-AC4D-00876A44AE73}"/>
            </a:ext>
          </a:extLst>
        </xdr:cNvPr>
        <xdr:cNvPicPr>
          <a:picLocks noChangeAspect="1"/>
        </xdr:cNvPicPr>
      </xdr:nvPicPr>
      <xdr:blipFill>
        <a:blip xmlns:r="http://schemas.openxmlformats.org/officeDocument/2006/relationships" r:embed="rId3"/>
        <a:stretch>
          <a:fillRect/>
        </a:stretch>
      </xdr:blipFill>
      <xdr:spPr>
        <a:xfrm>
          <a:off x="7315200" y="2581275"/>
          <a:ext cx="7267062" cy="50174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23</xdr:row>
      <xdr:rowOff>104776</xdr:rowOff>
    </xdr:from>
    <xdr:to>
      <xdr:col>5</xdr:col>
      <xdr:colOff>1327537</xdr:colOff>
      <xdr:row>37</xdr:row>
      <xdr:rowOff>142876</xdr:rowOff>
    </xdr:to>
    <xdr:pic>
      <xdr:nvPicPr>
        <xdr:cNvPr id="3" name="図 2">
          <a:extLst>
            <a:ext uri="{FF2B5EF4-FFF2-40B4-BE49-F238E27FC236}">
              <a16:creationId xmlns:a16="http://schemas.microsoft.com/office/drawing/2014/main" id="{E40BA523-2289-413F-A9ED-76EF7D588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343651"/>
          <a:ext cx="6318637"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200023</xdr:colOff>
      <xdr:row>23</xdr:row>
      <xdr:rowOff>9525</xdr:rowOff>
    </xdr:from>
    <xdr:to>
      <xdr:col>15</xdr:col>
      <xdr:colOff>571500</xdr:colOff>
      <xdr:row>27</xdr:row>
      <xdr:rowOff>19050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7248523" y="5076825"/>
          <a:ext cx="5172077" cy="7715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昼間買電とは、一般送配電事業者、送電事業者及び特定送配電事業者が維持し、及び運用する電線路を介して供給を受ける電気で８時から</a:t>
          </a:r>
          <a:r>
            <a:rPr kumimoji="1" lang="en-US" altLang="ja-JP" sz="1100"/>
            <a:t>22</a:t>
          </a:r>
          <a:r>
            <a:rPr kumimoji="1" lang="ja-JP" altLang="en-US" sz="1100"/>
            <a:t>時までに使用した電力をいう。</a:t>
          </a:r>
        </a:p>
      </xdr:txBody>
    </xdr:sp>
    <xdr:clientData/>
  </xdr:twoCellAnchor>
  <xdr:twoCellAnchor>
    <xdr:from>
      <xdr:col>8</xdr:col>
      <xdr:colOff>161923</xdr:colOff>
      <xdr:row>27</xdr:row>
      <xdr:rowOff>85724</xdr:rowOff>
    </xdr:from>
    <xdr:to>
      <xdr:col>15</xdr:col>
      <xdr:colOff>619125</xdr:colOff>
      <xdr:row>35</xdr:row>
      <xdr:rowOff>161925</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7210423" y="5915024"/>
          <a:ext cx="5257802" cy="16002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夜間買電とは、一般送配電事業者、送電事業者及び特定送配電事業者が維持し、及び運用する電線路を介して供給を受ける電気で</a:t>
          </a:r>
          <a:r>
            <a:rPr kumimoji="1" lang="en-US" altLang="ja-JP" sz="1100"/>
            <a:t>22</a:t>
          </a:r>
          <a:r>
            <a:rPr kumimoji="1" lang="ja-JP" altLang="en-US" sz="1100"/>
            <a:t>時から８時までに使用した電力をいう。</a:t>
          </a:r>
          <a:endParaRPr kumimoji="1" lang="en-US" altLang="ja-JP" sz="1100"/>
        </a:p>
        <a:p>
          <a:pPr algn="l"/>
          <a:r>
            <a:rPr kumimoji="1" lang="ja-JP" altLang="en-US" sz="1100"/>
            <a:t>電力会社の検針票等の「力率測定用有効電力量」が昼間電力に当たり、夜間買電は全使用量から力率測定用有効電力量を引いて算出する。</a:t>
          </a:r>
          <a:endParaRPr kumimoji="1" lang="en-US" altLang="ja-JP" sz="1100"/>
        </a:p>
        <a:p>
          <a:pPr algn="l"/>
          <a:r>
            <a:rPr kumimoji="1" lang="ja-JP" altLang="en-US" sz="1100">
              <a:solidFill>
                <a:srgbClr val="FF0000"/>
              </a:solidFill>
            </a:rPr>
            <a:t>昼夜間の区別ができない場合は、すべての使用量を昼間の使用量として計上すること。</a:t>
          </a:r>
        </a:p>
      </xdr:txBody>
    </xdr:sp>
    <xdr:clientData/>
  </xdr:twoCellAnchor>
  <xdr:twoCellAnchor>
    <xdr:from>
      <xdr:col>8</xdr:col>
      <xdr:colOff>190500</xdr:colOff>
      <xdr:row>36</xdr:row>
      <xdr:rowOff>38100</xdr:rowOff>
    </xdr:from>
    <xdr:to>
      <xdr:col>15</xdr:col>
      <xdr:colOff>647702</xdr:colOff>
      <xdr:row>38</xdr:row>
      <xdr:rowOff>371475</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7239000" y="7581900"/>
          <a:ext cx="5257802" cy="7143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上記以外の買電とは、一般送配電事業者、送電事業者及び特定送配電事業者が維持し、及び運用する電線路を介して供給を受けた電気以外の電気で使用した電力をいう。</a:t>
          </a:r>
          <a:endParaRPr kumimoji="1" lang="en-US" altLang="ja-JP" sz="1100"/>
        </a:p>
      </xdr:txBody>
    </xdr:sp>
    <xdr:clientData/>
  </xdr:twoCellAnchor>
  <xdr:twoCellAnchor editAs="oneCell">
    <xdr:from>
      <xdr:col>8</xdr:col>
      <xdr:colOff>190500</xdr:colOff>
      <xdr:row>3</xdr:row>
      <xdr:rowOff>123825</xdr:rowOff>
    </xdr:from>
    <xdr:to>
      <xdr:col>15</xdr:col>
      <xdr:colOff>578046</xdr:colOff>
      <xdr:row>22</xdr:row>
      <xdr:rowOff>125689</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7239000" y="1076325"/>
          <a:ext cx="5188146" cy="39261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1BC7C-7B1B-4AC9-8413-C0AF8D62894E}">
  <sheetPr>
    <tabColor rgb="FFFF0000"/>
  </sheetPr>
  <dimension ref="A1:M55"/>
  <sheetViews>
    <sheetView tabSelected="1" view="pageBreakPreview" zoomScaleNormal="100" zoomScaleSheetLayoutView="100" workbookViewId="0">
      <selection activeCell="D5" sqref="D5:J5"/>
    </sheetView>
  </sheetViews>
  <sheetFormatPr defaultRowHeight="13.5"/>
  <cols>
    <col min="1" max="1" width="9" style="126"/>
    <col min="2" max="2" width="3.625" style="126" customWidth="1"/>
    <col min="3" max="3" width="14.375" style="126" customWidth="1"/>
    <col min="4" max="4" width="11.25" style="126" customWidth="1"/>
    <col min="5" max="6" width="9.875" style="126" customWidth="1"/>
    <col min="7" max="8" width="10.125" style="126" customWidth="1"/>
    <col min="9" max="10" width="10" style="126" customWidth="1"/>
    <col min="11" max="12" width="9" style="126"/>
    <col min="13" max="13" width="0" style="126" hidden="1" customWidth="1"/>
    <col min="14" max="257" width="9" style="126"/>
    <col min="258" max="258" width="3.625" style="126" customWidth="1"/>
    <col min="259" max="259" width="14.375" style="126" customWidth="1"/>
    <col min="260" max="260" width="11.25" style="126" customWidth="1"/>
    <col min="261" max="262" width="9.875" style="126" customWidth="1"/>
    <col min="263" max="264" width="10.125" style="126" customWidth="1"/>
    <col min="265" max="266" width="10" style="126" customWidth="1"/>
    <col min="267" max="268" width="9" style="126"/>
    <col min="269" max="269" width="0" style="126" hidden="1" customWidth="1"/>
    <col min="270" max="513" width="9" style="126"/>
    <col min="514" max="514" width="3.625" style="126" customWidth="1"/>
    <col min="515" max="515" width="14.375" style="126" customWidth="1"/>
    <col min="516" max="516" width="11.25" style="126" customWidth="1"/>
    <col min="517" max="518" width="9.875" style="126" customWidth="1"/>
    <col min="519" max="520" width="10.125" style="126" customWidth="1"/>
    <col min="521" max="522" width="10" style="126" customWidth="1"/>
    <col min="523" max="524" width="9" style="126"/>
    <col min="525" max="525" width="0" style="126" hidden="1" customWidth="1"/>
    <col min="526" max="769" width="9" style="126"/>
    <col min="770" max="770" width="3.625" style="126" customWidth="1"/>
    <col min="771" max="771" width="14.375" style="126" customWidth="1"/>
    <col min="772" max="772" width="11.25" style="126" customWidth="1"/>
    <col min="773" max="774" width="9.875" style="126" customWidth="1"/>
    <col min="775" max="776" width="10.125" style="126" customWidth="1"/>
    <col min="777" max="778" width="10" style="126" customWidth="1"/>
    <col min="779" max="780" width="9" style="126"/>
    <col min="781" max="781" width="0" style="126" hidden="1" customWidth="1"/>
    <col min="782" max="1025" width="9" style="126"/>
    <col min="1026" max="1026" width="3.625" style="126" customWidth="1"/>
    <col min="1027" max="1027" width="14.375" style="126" customWidth="1"/>
    <col min="1028" max="1028" width="11.25" style="126" customWidth="1"/>
    <col min="1029" max="1030" width="9.875" style="126" customWidth="1"/>
    <col min="1031" max="1032" width="10.125" style="126" customWidth="1"/>
    <col min="1033" max="1034" width="10" style="126" customWidth="1"/>
    <col min="1035" max="1036" width="9" style="126"/>
    <col min="1037" max="1037" width="0" style="126" hidden="1" customWidth="1"/>
    <col min="1038" max="1281" width="9" style="126"/>
    <col min="1282" max="1282" width="3.625" style="126" customWidth="1"/>
    <col min="1283" max="1283" width="14.375" style="126" customWidth="1"/>
    <col min="1284" max="1284" width="11.25" style="126" customWidth="1"/>
    <col min="1285" max="1286" width="9.875" style="126" customWidth="1"/>
    <col min="1287" max="1288" width="10.125" style="126" customWidth="1"/>
    <col min="1289" max="1290" width="10" style="126" customWidth="1"/>
    <col min="1291" max="1292" width="9" style="126"/>
    <col min="1293" max="1293" width="0" style="126" hidden="1" customWidth="1"/>
    <col min="1294" max="1537" width="9" style="126"/>
    <col min="1538" max="1538" width="3.625" style="126" customWidth="1"/>
    <col min="1539" max="1539" width="14.375" style="126" customWidth="1"/>
    <col min="1540" max="1540" width="11.25" style="126" customWidth="1"/>
    <col min="1541" max="1542" width="9.875" style="126" customWidth="1"/>
    <col min="1543" max="1544" width="10.125" style="126" customWidth="1"/>
    <col min="1545" max="1546" width="10" style="126" customWidth="1"/>
    <col min="1547" max="1548" width="9" style="126"/>
    <col min="1549" max="1549" width="0" style="126" hidden="1" customWidth="1"/>
    <col min="1550" max="1793" width="9" style="126"/>
    <col min="1794" max="1794" width="3.625" style="126" customWidth="1"/>
    <col min="1795" max="1795" width="14.375" style="126" customWidth="1"/>
    <col min="1796" max="1796" width="11.25" style="126" customWidth="1"/>
    <col min="1797" max="1798" width="9.875" style="126" customWidth="1"/>
    <col min="1799" max="1800" width="10.125" style="126" customWidth="1"/>
    <col min="1801" max="1802" width="10" style="126" customWidth="1"/>
    <col min="1803" max="1804" width="9" style="126"/>
    <col min="1805" max="1805" width="0" style="126" hidden="1" customWidth="1"/>
    <col min="1806" max="2049" width="9" style="126"/>
    <col min="2050" max="2050" width="3.625" style="126" customWidth="1"/>
    <col min="2051" max="2051" width="14.375" style="126" customWidth="1"/>
    <col min="2052" max="2052" width="11.25" style="126" customWidth="1"/>
    <col min="2053" max="2054" width="9.875" style="126" customWidth="1"/>
    <col min="2055" max="2056" width="10.125" style="126" customWidth="1"/>
    <col min="2057" max="2058" width="10" style="126" customWidth="1"/>
    <col min="2059" max="2060" width="9" style="126"/>
    <col min="2061" max="2061" width="0" style="126" hidden="1" customWidth="1"/>
    <col min="2062" max="2305" width="9" style="126"/>
    <col min="2306" max="2306" width="3.625" style="126" customWidth="1"/>
    <col min="2307" max="2307" width="14.375" style="126" customWidth="1"/>
    <col min="2308" max="2308" width="11.25" style="126" customWidth="1"/>
    <col min="2309" max="2310" width="9.875" style="126" customWidth="1"/>
    <col min="2311" max="2312" width="10.125" style="126" customWidth="1"/>
    <col min="2313" max="2314" width="10" style="126" customWidth="1"/>
    <col min="2315" max="2316" width="9" style="126"/>
    <col min="2317" max="2317" width="0" style="126" hidden="1" customWidth="1"/>
    <col min="2318" max="2561" width="9" style="126"/>
    <col min="2562" max="2562" width="3.625" style="126" customWidth="1"/>
    <col min="2563" max="2563" width="14.375" style="126" customWidth="1"/>
    <col min="2564" max="2564" width="11.25" style="126" customWidth="1"/>
    <col min="2565" max="2566" width="9.875" style="126" customWidth="1"/>
    <col min="2567" max="2568" width="10.125" style="126" customWidth="1"/>
    <col min="2569" max="2570" width="10" style="126" customWidth="1"/>
    <col min="2571" max="2572" width="9" style="126"/>
    <col min="2573" max="2573" width="0" style="126" hidden="1" customWidth="1"/>
    <col min="2574" max="2817" width="9" style="126"/>
    <col min="2818" max="2818" width="3.625" style="126" customWidth="1"/>
    <col min="2819" max="2819" width="14.375" style="126" customWidth="1"/>
    <col min="2820" max="2820" width="11.25" style="126" customWidth="1"/>
    <col min="2821" max="2822" width="9.875" style="126" customWidth="1"/>
    <col min="2823" max="2824" width="10.125" style="126" customWidth="1"/>
    <col min="2825" max="2826" width="10" style="126" customWidth="1"/>
    <col min="2827" max="2828" width="9" style="126"/>
    <col min="2829" max="2829" width="0" style="126" hidden="1" customWidth="1"/>
    <col min="2830" max="3073" width="9" style="126"/>
    <col min="3074" max="3074" width="3.625" style="126" customWidth="1"/>
    <col min="3075" max="3075" width="14.375" style="126" customWidth="1"/>
    <col min="3076" max="3076" width="11.25" style="126" customWidth="1"/>
    <col min="3077" max="3078" width="9.875" style="126" customWidth="1"/>
    <col min="3079" max="3080" width="10.125" style="126" customWidth="1"/>
    <col min="3081" max="3082" width="10" style="126" customWidth="1"/>
    <col min="3083" max="3084" width="9" style="126"/>
    <col min="3085" max="3085" width="0" style="126" hidden="1" customWidth="1"/>
    <col min="3086" max="3329" width="9" style="126"/>
    <col min="3330" max="3330" width="3.625" style="126" customWidth="1"/>
    <col min="3331" max="3331" width="14.375" style="126" customWidth="1"/>
    <col min="3332" max="3332" width="11.25" style="126" customWidth="1"/>
    <col min="3333" max="3334" width="9.875" style="126" customWidth="1"/>
    <col min="3335" max="3336" width="10.125" style="126" customWidth="1"/>
    <col min="3337" max="3338" width="10" style="126" customWidth="1"/>
    <col min="3339" max="3340" width="9" style="126"/>
    <col min="3341" max="3341" width="0" style="126" hidden="1" customWidth="1"/>
    <col min="3342" max="3585" width="9" style="126"/>
    <col min="3586" max="3586" width="3.625" style="126" customWidth="1"/>
    <col min="3587" max="3587" width="14.375" style="126" customWidth="1"/>
    <col min="3588" max="3588" width="11.25" style="126" customWidth="1"/>
    <col min="3589" max="3590" width="9.875" style="126" customWidth="1"/>
    <col min="3591" max="3592" width="10.125" style="126" customWidth="1"/>
    <col min="3593" max="3594" width="10" style="126" customWidth="1"/>
    <col min="3595" max="3596" width="9" style="126"/>
    <col min="3597" max="3597" width="0" style="126" hidden="1" customWidth="1"/>
    <col min="3598" max="3841" width="9" style="126"/>
    <col min="3842" max="3842" width="3.625" style="126" customWidth="1"/>
    <col min="3843" max="3843" width="14.375" style="126" customWidth="1"/>
    <col min="3844" max="3844" width="11.25" style="126" customWidth="1"/>
    <col min="3845" max="3846" width="9.875" style="126" customWidth="1"/>
    <col min="3847" max="3848" width="10.125" style="126" customWidth="1"/>
    <col min="3849" max="3850" width="10" style="126" customWidth="1"/>
    <col min="3851" max="3852" width="9" style="126"/>
    <col min="3853" max="3853" width="0" style="126" hidden="1" customWidth="1"/>
    <col min="3854" max="4097" width="9" style="126"/>
    <col min="4098" max="4098" width="3.625" style="126" customWidth="1"/>
    <col min="4099" max="4099" width="14.375" style="126" customWidth="1"/>
    <col min="4100" max="4100" width="11.25" style="126" customWidth="1"/>
    <col min="4101" max="4102" width="9.875" style="126" customWidth="1"/>
    <col min="4103" max="4104" width="10.125" style="126" customWidth="1"/>
    <col min="4105" max="4106" width="10" style="126" customWidth="1"/>
    <col min="4107" max="4108" width="9" style="126"/>
    <col min="4109" max="4109" width="0" style="126" hidden="1" customWidth="1"/>
    <col min="4110" max="4353" width="9" style="126"/>
    <col min="4354" max="4354" width="3.625" style="126" customWidth="1"/>
    <col min="4355" max="4355" width="14.375" style="126" customWidth="1"/>
    <col min="4356" max="4356" width="11.25" style="126" customWidth="1"/>
    <col min="4357" max="4358" width="9.875" style="126" customWidth="1"/>
    <col min="4359" max="4360" width="10.125" style="126" customWidth="1"/>
    <col min="4361" max="4362" width="10" style="126" customWidth="1"/>
    <col min="4363" max="4364" width="9" style="126"/>
    <col min="4365" max="4365" width="0" style="126" hidden="1" customWidth="1"/>
    <col min="4366" max="4609" width="9" style="126"/>
    <col min="4610" max="4610" width="3.625" style="126" customWidth="1"/>
    <col min="4611" max="4611" width="14.375" style="126" customWidth="1"/>
    <col min="4612" max="4612" width="11.25" style="126" customWidth="1"/>
    <col min="4613" max="4614" width="9.875" style="126" customWidth="1"/>
    <col min="4615" max="4616" width="10.125" style="126" customWidth="1"/>
    <col min="4617" max="4618" width="10" style="126" customWidth="1"/>
    <col min="4619" max="4620" width="9" style="126"/>
    <col min="4621" max="4621" width="0" style="126" hidden="1" customWidth="1"/>
    <col min="4622" max="4865" width="9" style="126"/>
    <col min="4866" max="4866" width="3.625" style="126" customWidth="1"/>
    <col min="4867" max="4867" width="14.375" style="126" customWidth="1"/>
    <col min="4868" max="4868" width="11.25" style="126" customWidth="1"/>
    <col min="4869" max="4870" width="9.875" style="126" customWidth="1"/>
    <col min="4871" max="4872" width="10.125" style="126" customWidth="1"/>
    <col min="4873" max="4874" width="10" style="126" customWidth="1"/>
    <col min="4875" max="4876" width="9" style="126"/>
    <col min="4877" max="4877" width="0" style="126" hidden="1" customWidth="1"/>
    <col min="4878" max="5121" width="9" style="126"/>
    <col min="5122" max="5122" width="3.625" style="126" customWidth="1"/>
    <col min="5123" max="5123" width="14.375" style="126" customWidth="1"/>
    <col min="5124" max="5124" width="11.25" style="126" customWidth="1"/>
    <col min="5125" max="5126" width="9.875" style="126" customWidth="1"/>
    <col min="5127" max="5128" width="10.125" style="126" customWidth="1"/>
    <col min="5129" max="5130" width="10" style="126" customWidth="1"/>
    <col min="5131" max="5132" width="9" style="126"/>
    <col min="5133" max="5133" width="0" style="126" hidden="1" customWidth="1"/>
    <col min="5134" max="5377" width="9" style="126"/>
    <col min="5378" max="5378" width="3.625" style="126" customWidth="1"/>
    <col min="5379" max="5379" width="14.375" style="126" customWidth="1"/>
    <col min="5380" max="5380" width="11.25" style="126" customWidth="1"/>
    <col min="5381" max="5382" width="9.875" style="126" customWidth="1"/>
    <col min="5383" max="5384" width="10.125" style="126" customWidth="1"/>
    <col min="5385" max="5386" width="10" style="126" customWidth="1"/>
    <col min="5387" max="5388" width="9" style="126"/>
    <col min="5389" max="5389" width="0" style="126" hidden="1" customWidth="1"/>
    <col min="5390" max="5633" width="9" style="126"/>
    <col min="5634" max="5634" width="3.625" style="126" customWidth="1"/>
    <col min="5635" max="5635" width="14.375" style="126" customWidth="1"/>
    <col min="5636" max="5636" width="11.25" style="126" customWidth="1"/>
    <col min="5637" max="5638" width="9.875" style="126" customWidth="1"/>
    <col min="5639" max="5640" width="10.125" style="126" customWidth="1"/>
    <col min="5641" max="5642" width="10" style="126" customWidth="1"/>
    <col min="5643" max="5644" width="9" style="126"/>
    <col min="5645" max="5645" width="0" style="126" hidden="1" customWidth="1"/>
    <col min="5646" max="5889" width="9" style="126"/>
    <col min="5890" max="5890" width="3.625" style="126" customWidth="1"/>
    <col min="5891" max="5891" width="14.375" style="126" customWidth="1"/>
    <col min="5892" max="5892" width="11.25" style="126" customWidth="1"/>
    <col min="5893" max="5894" width="9.875" style="126" customWidth="1"/>
    <col min="5895" max="5896" width="10.125" style="126" customWidth="1"/>
    <col min="5897" max="5898" width="10" style="126" customWidth="1"/>
    <col min="5899" max="5900" width="9" style="126"/>
    <col min="5901" max="5901" width="0" style="126" hidden="1" customWidth="1"/>
    <col min="5902" max="6145" width="9" style="126"/>
    <col min="6146" max="6146" width="3.625" style="126" customWidth="1"/>
    <col min="6147" max="6147" width="14.375" style="126" customWidth="1"/>
    <col min="6148" max="6148" width="11.25" style="126" customWidth="1"/>
    <col min="6149" max="6150" width="9.875" style="126" customWidth="1"/>
    <col min="6151" max="6152" width="10.125" style="126" customWidth="1"/>
    <col min="6153" max="6154" width="10" style="126" customWidth="1"/>
    <col min="6155" max="6156" width="9" style="126"/>
    <col min="6157" max="6157" width="0" style="126" hidden="1" customWidth="1"/>
    <col min="6158" max="6401" width="9" style="126"/>
    <col min="6402" max="6402" width="3.625" style="126" customWidth="1"/>
    <col min="6403" max="6403" width="14.375" style="126" customWidth="1"/>
    <col min="6404" max="6404" width="11.25" style="126" customWidth="1"/>
    <col min="6405" max="6406" width="9.875" style="126" customWidth="1"/>
    <col min="6407" max="6408" width="10.125" style="126" customWidth="1"/>
    <col min="6409" max="6410" width="10" style="126" customWidth="1"/>
    <col min="6411" max="6412" width="9" style="126"/>
    <col min="6413" max="6413" width="0" style="126" hidden="1" customWidth="1"/>
    <col min="6414" max="6657" width="9" style="126"/>
    <col min="6658" max="6658" width="3.625" style="126" customWidth="1"/>
    <col min="6659" max="6659" width="14.375" style="126" customWidth="1"/>
    <col min="6660" max="6660" width="11.25" style="126" customWidth="1"/>
    <col min="6661" max="6662" width="9.875" style="126" customWidth="1"/>
    <col min="6663" max="6664" width="10.125" style="126" customWidth="1"/>
    <col min="6665" max="6666" width="10" style="126" customWidth="1"/>
    <col min="6667" max="6668" width="9" style="126"/>
    <col min="6669" max="6669" width="0" style="126" hidden="1" customWidth="1"/>
    <col min="6670" max="6913" width="9" style="126"/>
    <col min="6914" max="6914" width="3.625" style="126" customWidth="1"/>
    <col min="6915" max="6915" width="14.375" style="126" customWidth="1"/>
    <col min="6916" max="6916" width="11.25" style="126" customWidth="1"/>
    <col min="6917" max="6918" width="9.875" style="126" customWidth="1"/>
    <col min="6919" max="6920" width="10.125" style="126" customWidth="1"/>
    <col min="6921" max="6922" width="10" style="126" customWidth="1"/>
    <col min="6923" max="6924" width="9" style="126"/>
    <col min="6925" max="6925" width="0" style="126" hidden="1" customWidth="1"/>
    <col min="6926" max="7169" width="9" style="126"/>
    <col min="7170" max="7170" width="3.625" style="126" customWidth="1"/>
    <col min="7171" max="7171" width="14.375" style="126" customWidth="1"/>
    <col min="7172" max="7172" width="11.25" style="126" customWidth="1"/>
    <col min="7173" max="7174" width="9.875" style="126" customWidth="1"/>
    <col min="7175" max="7176" width="10.125" style="126" customWidth="1"/>
    <col min="7177" max="7178" width="10" style="126" customWidth="1"/>
    <col min="7179" max="7180" width="9" style="126"/>
    <col min="7181" max="7181" width="0" style="126" hidden="1" customWidth="1"/>
    <col min="7182" max="7425" width="9" style="126"/>
    <col min="7426" max="7426" width="3.625" style="126" customWidth="1"/>
    <col min="7427" max="7427" width="14.375" style="126" customWidth="1"/>
    <col min="7428" max="7428" width="11.25" style="126" customWidth="1"/>
    <col min="7429" max="7430" width="9.875" style="126" customWidth="1"/>
    <col min="7431" max="7432" width="10.125" style="126" customWidth="1"/>
    <col min="7433" max="7434" width="10" style="126" customWidth="1"/>
    <col min="7435" max="7436" width="9" style="126"/>
    <col min="7437" max="7437" width="0" style="126" hidden="1" customWidth="1"/>
    <col min="7438" max="7681" width="9" style="126"/>
    <col min="7682" max="7682" width="3.625" style="126" customWidth="1"/>
    <col min="7683" max="7683" width="14.375" style="126" customWidth="1"/>
    <col min="7684" max="7684" width="11.25" style="126" customWidth="1"/>
    <col min="7685" max="7686" width="9.875" style="126" customWidth="1"/>
    <col min="7687" max="7688" width="10.125" style="126" customWidth="1"/>
    <col min="7689" max="7690" width="10" style="126" customWidth="1"/>
    <col min="7691" max="7692" width="9" style="126"/>
    <col min="7693" max="7693" width="0" style="126" hidden="1" customWidth="1"/>
    <col min="7694" max="7937" width="9" style="126"/>
    <col min="7938" max="7938" width="3.625" style="126" customWidth="1"/>
    <col min="7939" max="7939" width="14.375" style="126" customWidth="1"/>
    <col min="7940" max="7940" width="11.25" style="126" customWidth="1"/>
    <col min="7941" max="7942" width="9.875" style="126" customWidth="1"/>
    <col min="7943" max="7944" width="10.125" style="126" customWidth="1"/>
    <col min="7945" max="7946" width="10" style="126" customWidth="1"/>
    <col min="7947" max="7948" width="9" style="126"/>
    <col min="7949" max="7949" width="0" style="126" hidden="1" customWidth="1"/>
    <col min="7950" max="8193" width="9" style="126"/>
    <col min="8194" max="8194" width="3.625" style="126" customWidth="1"/>
    <col min="8195" max="8195" width="14.375" style="126" customWidth="1"/>
    <col min="8196" max="8196" width="11.25" style="126" customWidth="1"/>
    <col min="8197" max="8198" width="9.875" style="126" customWidth="1"/>
    <col min="8199" max="8200" width="10.125" style="126" customWidth="1"/>
    <col min="8201" max="8202" width="10" style="126" customWidth="1"/>
    <col min="8203" max="8204" width="9" style="126"/>
    <col min="8205" max="8205" width="0" style="126" hidden="1" customWidth="1"/>
    <col min="8206" max="8449" width="9" style="126"/>
    <col min="8450" max="8450" width="3.625" style="126" customWidth="1"/>
    <col min="8451" max="8451" width="14.375" style="126" customWidth="1"/>
    <col min="8452" max="8452" width="11.25" style="126" customWidth="1"/>
    <col min="8453" max="8454" width="9.875" style="126" customWidth="1"/>
    <col min="8455" max="8456" width="10.125" style="126" customWidth="1"/>
    <col min="8457" max="8458" width="10" style="126" customWidth="1"/>
    <col min="8459" max="8460" width="9" style="126"/>
    <col min="8461" max="8461" width="0" style="126" hidden="1" customWidth="1"/>
    <col min="8462" max="8705" width="9" style="126"/>
    <col min="8706" max="8706" width="3.625" style="126" customWidth="1"/>
    <col min="8707" max="8707" width="14.375" style="126" customWidth="1"/>
    <col min="8708" max="8708" width="11.25" style="126" customWidth="1"/>
    <col min="8709" max="8710" width="9.875" style="126" customWidth="1"/>
    <col min="8711" max="8712" width="10.125" style="126" customWidth="1"/>
    <col min="8713" max="8714" width="10" style="126" customWidth="1"/>
    <col min="8715" max="8716" width="9" style="126"/>
    <col min="8717" max="8717" width="0" style="126" hidden="1" customWidth="1"/>
    <col min="8718" max="8961" width="9" style="126"/>
    <col min="8962" max="8962" width="3.625" style="126" customWidth="1"/>
    <col min="8963" max="8963" width="14.375" style="126" customWidth="1"/>
    <col min="8964" max="8964" width="11.25" style="126" customWidth="1"/>
    <col min="8965" max="8966" width="9.875" style="126" customWidth="1"/>
    <col min="8967" max="8968" width="10.125" style="126" customWidth="1"/>
    <col min="8969" max="8970" width="10" style="126" customWidth="1"/>
    <col min="8971" max="8972" width="9" style="126"/>
    <col min="8973" max="8973" width="0" style="126" hidden="1" customWidth="1"/>
    <col min="8974" max="9217" width="9" style="126"/>
    <col min="9218" max="9218" width="3.625" style="126" customWidth="1"/>
    <col min="9219" max="9219" width="14.375" style="126" customWidth="1"/>
    <col min="9220" max="9220" width="11.25" style="126" customWidth="1"/>
    <col min="9221" max="9222" width="9.875" style="126" customWidth="1"/>
    <col min="9223" max="9224" width="10.125" style="126" customWidth="1"/>
    <col min="9225" max="9226" width="10" style="126" customWidth="1"/>
    <col min="9227" max="9228" width="9" style="126"/>
    <col min="9229" max="9229" width="0" style="126" hidden="1" customWidth="1"/>
    <col min="9230" max="9473" width="9" style="126"/>
    <col min="9474" max="9474" width="3.625" style="126" customWidth="1"/>
    <col min="9475" max="9475" width="14.375" style="126" customWidth="1"/>
    <col min="9476" max="9476" width="11.25" style="126" customWidth="1"/>
    <col min="9477" max="9478" width="9.875" style="126" customWidth="1"/>
    <col min="9479" max="9480" width="10.125" style="126" customWidth="1"/>
    <col min="9481" max="9482" width="10" style="126" customWidth="1"/>
    <col min="9483" max="9484" width="9" style="126"/>
    <col min="9485" max="9485" width="0" style="126" hidden="1" customWidth="1"/>
    <col min="9486" max="9729" width="9" style="126"/>
    <col min="9730" max="9730" width="3.625" style="126" customWidth="1"/>
    <col min="9731" max="9731" width="14.375" style="126" customWidth="1"/>
    <col min="9732" max="9732" width="11.25" style="126" customWidth="1"/>
    <col min="9733" max="9734" width="9.875" style="126" customWidth="1"/>
    <col min="9735" max="9736" width="10.125" style="126" customWidth="1"/>
    <col min="9737" max="9738" width="10" style="126" customWidth="1"/>
    <col min="9739" max="9740" width="9" style="126"/>
    <col min="9741" max="9741" width="0" style="126" hidden="1" customWidth="1"/>
    <col min="9742" max="9985" width="9" style="126"/>
    <col min="9986" max="9986" width="3.625" style="126" customWidth="1"/>
    <col min="9987" max="9987" width="14.375" style="126" customWidth="1"/>
    <col min="9988" max="9988" width="11.25" style="126" customWidth="1"/>
    <col min="9989" max="9990" width="9.875" style="126" customWidth="1"/>
    <col min="9991" max="9992" width="10.125" style="126" customWidth="1"/>
    <col min="9993" max="9994" width="10" style="126" customWidth="1"/>
    <col min="9995" max="9996" width="9" style="126"/>
    <col min="9997" max="9997" width="0" style="126" hidden="1" customWidth="1"/>
    <col min="9998" max="10241" width="9" style="126"/>
    <col min="10242" max="10242" width="3.625" style="126" customWidth="1"/>
    <col min="10243" max="10243" width="14.375" style="126" customWidth="1"/>
    <col min="10244" max="10244" width="11.25" style="126" customWidth="1"/>
    <col min="10245" max="10246" width="9.875" style="126" customWidth="1"/>
    <col min="10247" max="10248" width="10.125" style="126" customWidth="1"/>
    <col min="10249" max="10250" width="10" style="126" customWidth="1"/>
    <col min="10251" max="10252" width="9" style="126"/>
    <col min="10253" max="10253" width="0" style="126" hidden="1" customWidth="1"/>
    <col min="10254" max="10497" width="9" style="126"/>
    <col min="10498" max="10498" width="3.625" style="126" customWidth="1"/>
    <col min="10499" max="10499" width="14.375" style="126" customWidth="1"/>
    <col min="10500" max="10500" width="11.25" style="126" customWidth="1"/>
    <col min="10501" max="10502" width="9.875" style="126" customWidth="1"/>
    <col min="10503" max="10504" width="10.125" style="126" customWidth="1"/>
    <col min="10505" max="10506" width="10" style="126" customWidth="1"/>
    <col min="10507" max="10508" width="9" style="126"/>
    <col min="10509" max="10509" width="0" style="126" hidden="1" customWidth="1"/>
    <col min="10510" max="10753" width="9" style="126"/>
    <col min="10754" max="10754" width="3.625" style="126" customWidth="1"/>
    <col min="10755" max="10755" width="14.375" style="126" customWidth="1"/>
    <col min="10756" max="10756" width="11.25" style="126" customWidth="1"/>
    <col min="10757" max="10758" width="9.875" style="126" customWidth="1"/>
    <col min="10759" max="10760" width="10.125" style="126" customWidth="1"/>
    <col min="10761" max="10762" width="10" style="126" customWidth="1"/>
    <col min="10763" max="10764" width="9" style="126"/>
    <col min="10765" max="10765" width="0" style="126" hidden="1" customWidth="1"/>
    <col min="10766" max="11009" width="9" style="126"/>
    <col min="11010" max="11010" width="3.625" style="126" customWidth="1"/>
    <col min="11011" max="11011" width="14.375" style="126" customWidth="1"/>
    <col min="11012" max="11012" width="11.25" style="126" customWidth="1"/>
    <col min="11013" max="11014" width="9.875" style="126" customWidth="1"/>
    <col min="11015" max="11016" width="10.125" style="126" customWidth="1"/>
    <col min="11017" max="11018" width="10" style="126" customWidth="1"/>
    <col min="11019" max="11020" width="9" style="126"/>
    <col min="11021" max="11021" width="0" style="126" hidden="1" customWidth="1"/>
    <col min="11022" max="11265" width="9" style="126"/>
    <col min="11266" max="11266" width="3.625" style="126" customWidth="1"/>
    <col min="11267" max="11267" width="14.375" style="126" customWidth="1"/>
    <col min="11268" max="11268" width="11.25" style="126" customWidth="1"/>
    <col min="11269" max="11270" width="9.875" style="126" customWidth="1"/>
    <col min="11271" max="11272" width="10.125" style="126" customWidth="1"/>
    <col min="11273" max="11274" width="10" style="126" customWidth="1"/>
    <col min="11275" max="11276" width="9" style="126"/>
    <col min="11277" max="11277" width="0" style="126" hidden="1" customWidth="1"/>
    <col min="11278" max="11521" width="9" style="126"/>
    <col min="11522" max="11522" width="3.625" style="126" customWidth="1"/>
    <col min="11523" max="11523" width="14.375" style="126" customWidth="1"/>
    <col min="11524" max="11524" width="11.25" style="126" customWidth="1"/>
    <col min="11525" max="11526" width="9.875" style="126" customWidth="1"/>
    <col min="11527" max="11528" width="10.125" style="126" customWidth="1"/>
    <col min="11529" max="11530" width="10" style="126" customWidth="1"/>
    <col min="11531" max="11532" width="9" style="126"/>
    <col min="11533" max="11533" width="0" style="126" hidden="1" customWidth="1"/>
    <col min="11534" max="11777" width="9" style="126"/>
    <col min="11778" max="11778" width="3.625" style="126" customWidth="1"/>
    <col min="11779" max="11779" width="14.375" style="126" customWidth="1"/>
    <col min="11780" max="11780" width="11.25" style="126" customWidth="1"/>
    <col min="11781" max="11782" width="9.875" style="126" customWidth="1"/>
    <col min="11783" max="11784" width="10.125" style="126" customWidth="1"/>
    <col min="11785" max="11786" width="10" style="126" customWidth="1"/>
    <col min="11787" max="11788" width="9" style="126"/>
    <col min="11789" max="11789" width="0" style="126" hidden="1" customWidth="1"/>
    <col min="11790" max="12033" width="9" style="126"/>
    <col min="12034" max="12034" width="3.625" style="126" customWidth="1"/>
    <col min="12035" max="12035" width="14.375" style="126" customWidth="1"/>
    <col min="12036" max="12036" width="11.25" style="126" customWidth="1"/>
    <col min="12037" max="12038" width="9.875" style="126" customWidth="1"/>
    <col min="12039" max="12040" width="10.125" style="126" customWidth="1"/>
    <col min="12041" max="12042" width="10" style="126" customWidth="1"/>
    <col min="12043" max="12044" width="9" style="126"/>
    <col min="12045" max="12045" width="0" style="126" hidden="1" customWidth="1"/>
    <col min="12046" max="12289" width="9" style="126"/>
    <col min="12290" max="12290" width="3.625" style="126" customWidth="1"/>
    <col min="12291" max="12291" width="14.375" style="126" customWidth="1"/>
    <col min="12292" max="12292" width="11.25" style="126" customWidth="1"/>
    <col min="12293" max="12294" width="9.875" style="126" customWidth="1"/>
    <col min="12295" max="12296" width="10.125" style="126" customWidth="1"/>
    <col min="12297" max="12298" width="10" style="126" customWidth="1"/>
    <col min="12299" max="12300" width="9" style="126"/>
    <col min="12301" max="12301" width="0" style="126" hidden="1" customWidth="1"/>
    <col min="12302" max="12545" width="9" style="126"/>
    <col min="12546" max="12546" width="3.625" style="126" customWidth="1"/>
    <col min="12547" max="12547" width="14.375" style="126" customWidth="1"/>
    <col min="12548" max="12548" width="11.25" style="126" customWidth="1"/>
    <col min="12549" max="12550" width="9.875" style="126" customWidth="1"/>
    <col min="12551" max="12552" width="10.125" style="126" customWidth="1"/>
    <col min="12553" max="12554" width="10" style="126" customWidth="1"/>
    <col min="12555" max="12556" width="9" style="126"/>
    <col min="12557" max="12557" width="0" style="126" hidden="1" customWidth="1"/>
    <col min="12558" max="12801" width="9" style="126"/>
    <col min="12802" max="12802" width="3.625" style="126" customWidth="1"/>
    <col min="12803" max="12803" width="14.375" style="126" customWidth="1"/>
    <col min="12804" max="12804" width="11.25" style="126" customWidth="1"/>
    <col min="12805" max="12806" width="9.875" style="126" customWidth="1"/>
    <col min="12807" max="12808" width="10.125" style="126" customWidth="1"/>
    <col min="12809" max="12810" width="10" style="126" customWidth="1"/>
    <col min="12811" max="12812" width="9" style="126"/>
    <col min="12813" max="12813" width="0" style="126" hidden="1" customWidth="1"/>
    <col min="12814" max="13057" width="9" style="126"/>
    <col min="13058" max="13058" width="3.625" style="126" customWidth="1"/>
    <col min="13059" max="13059" width="14.375" style="126" customWidth="1"/>
    <col min="13060" max="13060" width="11.25" style="126" customWidth="1"/>
    <col min="13061" max="13062" width="9.875" style="126" customWidth="1"/>
    <col min="13063" max="13064" width="10.125" style="126" customWidth="1"/>
    <col min="13065" max="13066" width="10" style="126" customWidth="1"/>
    <col min="13067" max="13068" width="9" style="126"/>
    <col min="13069" max="13069" width="0" style="126" hidden="1" customWidth="1"/>
    <col min="13070" max="13313" width="9" style="126"/>
    <col min="13314" max="13314" width="3.625" style="126" customWidth="1"/>
    <col min="13315" max="13315" width="14.375" style="126" customWidth="1"/>
    <col min="13316" max="13316" width="11.25" style="126" customWidth="1"/>
    <col min="13317" max="13318" width="9.875" style="126" customWidth="1"/>
    <col min="13319" max="13320" width="10.125" style="126" customWidth="1"/>
    <col min="13321" max="13322" width="10" style="126" customWidth="1"/>
    <col min="13323" max="13324" width="9" style="126"/>
    <col min="13325" max="13325" width="0" style="126" hidden="1" customWidth="1"/>
    <col min="13326" max="13569" width="9" style="126"/>
    <col min="13570" max="13570" width="3.625" style="126" customWidth="1"/>
    <col min="13571" max="13571" width="14.375" style="126" customWidth="1"/>
    <col min="13572" max="13572" width="11.25" style="126" customWidth="1"/>
    <col min="13573" max="13574" width="9.875" style="126" customWidth="1"/>
    <col min="13575" max="13576" width="10.125" style="126" customWidth="1"/>
    <col min="13577" max="13578" width="10" style="126" customWidth="1"/>
    <col min="13579" max="13580" width="9" style="126"/>
    <col min="13581" max="13581" width="0" style="126" hidden="1" customWidth="1"/>
    <col min="13582" max="13825" width="9" style="126"/>
    <col min="13826" max="13826" width="3.625" style="126" customWidth="1"/>
    <col min="13827" max="13827" width="14.375" style="126" customWidth="1"/>
    <col min="13828" max="13828" width="11.25" style="126" customWidth="1"/>
    <col min="13829" max="13830" width="9.875" style="126" customWidth="1"/>
    <col min="13831" max="13832" width="10.125" style="126" customWidth="1"/>
    <col min="13833" max="13834" width="10" style="126" customWidth="1"/>
    <col min="13835" max="13836" width="9" style="126"/>
    <col min="13837" max="13837" width="0" style="126" hidden="1" customWidth="1"/>
    <col min="13838" max="14081" width="9" style="126"/>
    <col min="14082" max="14082" width="3.625" style="126" customWidth="1"/>
    <col min="14083" max="14083" width="14.375" style="126" customWidth="1"/>
    <col min="14084" max="14084" width="11.25" style="126" customWidth="1"/>
    <col min="14085" max="14086" width="9.875" style="126" customWidth="1"/>
    <col min="14087" max="14088" width="10.125" style="126" customWidth="1"/>
    <col min="14089" max="14090" width="10" style="126" customWidth="1"/>
    <col min="14091" max="14092" width="9" style="126"/>
    <col min="14093" max="14093" width="0" style="126" hidden="1" customWidth="1"/>
    <col min="14094" max="14337" width="9" style="126"/>
    <col min="14338" max="14338" width="3.625" style="126" customWidth="1"/>
    <col min="14339" max="14339" width="14.375" style="126" customWidth="1"/>
    <col min="14340" max="14340" width="11.25" style="126" customWidth="1"/>
    <col min="14341" max="14342" width="9.875" style="126" customWidth="1"/>
    <col min="14343" max="14344" width="10.125" style="126" customWidth="1"/>
    <col min="14345" max="14346" width="10" style="126" customWidth="1"/>
    <col min="14347" max="14348" width="9" style="126"/>
    <col min="14349" max="14349" width="0" style="126" hidden="1" customWidth="1"/>
    <col min="14350" max="14593" width="9" style="126"/>
    <col min="14594" max="14594" width="3.625" style="126" customWidth="1"/>
    <col min="14595" max="14595" width="14.375" style="126" customWidth="1"/>
    <col min="14596" max="14596" width="11.25" style="126" customWidth="1"/>
    <col min="14597" max="14598" width="9.875" style="126" customWidth="1"/>
    <col min="14599" max="14600" width="10.125" style="126" customWidth="1"/>
    <col min="14601" max="14602" width="10" style="126" customWidth="1"/>
    <col min="14603" max="14604" width="9" style="126"/>
    <col min="14605" max="14605" width="0" style="126" hidden="1" customWidth="1"/>
    <col min="14606" max="14849" width="9" style="126"/>
    <col min="14850" max="14850" width="3.625" style="126" customWidth="1"/>
    <col min="14851" max="14851" width="14.375" style="126" customWidth="1"/>
    <col min="14852" max="14852" width="11.25" style="126" customWidth="1"/>
    <col min="14853" max="14854" width="9.875" style="126" customWidth="1"/>
    <col min="14855" max="14856" width="10.125" style="126" customWidth="1"/>
    <col min="14857" max="14858" width="10" style="126" customWidth="1"/>
    <col min="14859" max="14860" width="9" style="126"/>
    <col min="14861" max="14861" width="0" style="126" hidden="1" customWidth="1"/>
    <col min="14862" max="15105" width="9" style="126"/>
    <col min="15106" max="15106" width="3.625" style="126" customWidth="1"/>
    <col min="15107" max="15107" width="14.375" style="126" customWidth="1"/>
    <col min="15108" max="15108" width="11.25" style="126" customWidth="1"/>
    <col min="15109" max="15110" width="9.875" style="126" customWidth="1"/>
    <col min="15111" max="15112" width="10.125" style="126" customWidth="1"/>
    <col min="15113" max="15114" width="10" style="126" customWidth="1"/>
    <col min="15115" max="15116" width="9" style="126"/>
    <col min="15117" max="15117" width="0" style="126" hidden="1" customWidth="1"/>
    <col min="15118" max="15361" width="9" style="126"/>
    <col min="15362" max="15362" width="3.625" style="126" customWidth="1"/>
    <col min="15363" max="15363" width="14.375" style="126" customWidth="1"/>
    <col min="15364" max="15364" width="11.25" style="126" customWidth="1"/>
    <col min="15365" max="15366" width="9.875" style="126" customWidth="1"/>
    <col min="15367" max="15368" width="10.125" style="126" customWidth="1"/>
    <col min="15369" max="15370" width="10" style="126" customWidth="1"/>
    <col min="15371" max="15372" width="9" style="126"/>
    <col min="15373" max="15373" width="0" style="126" hidden="1" customWidth="1"/>
    <col min="15374" max="15617" width="9" style="126"/>
    <col min="15618" max="15618" width="3.625" style="126" customWidth="1"/>
    <col min="15619" max="15619" width="14.375" style="126" customWidth="1"/>
    <col min="15620" max="15620" width="11.25" style="126" customWidth="1"/>
    <col min="15621" max="15622" width="9.875" style="126" customWidth="1"/>
    <col min="15623" max="15624" width="10.125" style="126" customWidth="1"/>
    <col min="15625" max="15626" width="10" style="126" customWidth="1"/>
    <col min="15627" max="15628" width="9" style="126"/>
    <col min="15629" max="15629" width="0" style="126" hidden="1" customWidth="1"/>
    <col min="15630" max="15873" width="9" style="126"/>
    <col min="15874" max="15874" width="3.625" style="126" customWidth="1"/>
    <col min="15875" max="15875" width="14.375" style="126" customWidth="1"/>
    <col min="15876" max="15876" width="11.25" style="126" customWidth="1"/>
    <col min="15877" max="15878" width="9.875" style="126" customWidth="1"/>
    <col min="15879" max="15880" width="10.125" style="126" customWidth="1"/>
    <col min="15881" max="15882" width="10" style="126" customWidth="1"/>
    <col min="15883" max="15884" width="9" style="126"/>
    <col min="15885" max="15885" width="0" style="126" hidden="1" customWidth="1"/>
    <col min="15886" max="16129" width="9" style="126"/>
    <col min="16130" max="16130" width="3.625" style="126" customWidth="1"/>
    <col min="16131" max="16131" width="14.375" style="126" customWidth="1"/>
    <col min="16132" max="16132" width="11.25" style="126" customWidth="1"/>
    <col min="16133" max="16134" width="9.875" style="126" customWidth="1"/>
    <col min="16135" max="16136" width="10.125" style="126" customWidth="1"/>
    <col min="16137" max="16138" width="10" style="126" customWidth="1"/>
    <col min="16139" max="16140" width="9" style="126"/>
    <col min="16141" max="16141" width="0" style="126" hidden="1" customWidth="1"/>
    <col min="16142" max="16384" width="9" style="126"/>
  </cols>
  <sheetData>
    <row r="1" spans="1:13" ht="14.25">
      <c r="C1" s="150" t="s">
        <v>161</v>
      </c>
      <c r="D1" s="150"/>
      <c r="E1" s="150"/>
      <c r="F1" s="150"/>
      <c r="G1" s="150"/>
      <c r="H1" s="150"/>
      <c r="I1" s="150"/>
      <c r="J1" s="150"/>
      <c r="M1" s="126" t="s">
        <v>162</v>
      </c>
    </row>
    <row r="2" spans="1:13" ht="14.25">
      <c r="B2" s="127"/>
      <c r="K2" s="128" t="s">
        <v>163</v>
      </c>
    </row>
    <row r="3" spans="1:13" ht="41.25" customHeight="1">
      <c r="C3" s="151" t="s">
        <v>164</v>
      </c>
      <c r="D3" s="151"/>
      <c r="E3" s="151"/>
      <c r="F3" s="151"/>
      <c r="G3" s="151"/>
      <c r="H3" s="151"/>
      <c r="I3" s="151"/>
      <c r="J3" s="151"/>
    </row>
    <row r="5" spans="1:13" ht="37.5" customHeight="1">
      <c r="C5" s="129" t="s">
        <v>165</v>
      </c>
      <c r="D5" s="152"/>
      <c r="E5" s="152"/>
      <c r="F5" s="152"/>
      <c r="G5" s="152"/>
      <c r="H5" s="152"/>
      <c r="I5" s="152"/>
      <c r="J5" s="152"/>
      <c r="K5" s="130" t="s">
        <v>166</v>
      </c>
      <c r="L5" s="131"/>
    </row>
    <row r="6" spans="1:13" ht="37.5" customHeight="1">
      <c r="C6" s="129" t="s">
        <v>167</v>
      </c>
      <c r="D6" s="152"/>
      <c r="E6" s="152"/>
      <c r="F6" s="153"/>
      <c r="G6" s="153"/>
      <c r="H6" s="153"/>
      <c r="I6" s="153"/>
      <c r="J6" s="153"/>
      <c r="K6" s="130" t="s">
        <v>166</v>
      </c>
      <c r="L6" s="131"/>
    </row>
    <row r="7" spans="1:13" ht="17.25" customHeight="1">
      <c r="C7" s="154" t="s">
        <v>168</v>
      </c>
      <c r="D7" s="157" t="s">
        <v>29</v>
      </c>
      <c r="E7" s="159" t="s">
        <v>169</v>
      </c>
      <c r="F7" s="160"/>
      <c r="G7" s="161" t="s">
        <v>170</v>
      </c>
      <c r="H7" s="162"/>
      <c r="I7" s="165" t="s">
        <v>171</v>
      </c>
      <c r="J7" s="166"/>
      <c r="K7" s="131"/>
      <c r="L7" s="131"/>
    </row>
    <row r="8" spans="1:13" ht="17.25" customHeight="1">
      <c r="C8" s="155"/>
      <c r="D8" s="158"/>
      <c r="E8" s="169" t="s">
        <v>172</v>
      </c>
      <c r="F8" s="170"/>
      <c r="G8" s="163"/>
      <c r="H8" s="164"/>
      <c r="I8" s="167"/>
      <c r="J8" s="168"/>
      <c r="K8" s="130"/>
      <c r="L8" s="131"/>
    </row>
    <row r="9" spans="1:13" ht="40.5">
      <c r="A9" s="132" t="s">
        <v>173</v>
      </c>
      <c r="B9" s="133" t="s">
        <v>174</v>
      </c>
      <c r="C9" s="156"/>
      <c r="D9" s="134" t="s">
        <v>175</v>
      </c>
      <c r="E9" s="171"/>
      <c r="F9" s="171"/>
      <c r="G9" s="172"/>
      <c r="H9" s="173"/>
      <c r="I9" s="174"/>
      <c r="J9" s="175"/>
      <c r="K9" s="135" t="s">
        <v>176</v>
      </c>
      <c r="L9" s="131"/>
    </row>
    <row r="10" spans="1:13">
      <c r="A10" s="132"/>
      <c r="B10" s="133"/>
      <c r="C10" s="136" t="s">
        <v>189</v>
      </c>
      <c r="D10" s="137" t="s">
        <v>177</v>
      </c>
      <c r="E10" s="176" t="s">
        <v>178</v>
      </c>
      <c r="F10" s="177"/>
      <c r="G10" s="178" t="e">
        <f>(E9-G9)/E9*100</f>
        <v>#DIV/0!</v>
      </c>
      <c r="H10" s="179"/>
      <c r="I10" s="180" t="e">
        <f>(E9-I9)/E9*100</f>
        <v>#DIV/0!</v>
      </c>
      <c r="J10" s="181"/>
      <c r="K10" s="135"/>
      <c r="L10" s="131"/>
    </row>
    <row r="11" spans="1:13" ht="36">
      <c r="A11" s="132"/>
      <c r="B11" s="133"/>
      <c r="C11" s="138" t="s">
        <v>179</v>
      </c>
      <c r="D11" s="147"/>
      <c r="E11" s="193"/>
      <c r="F11" s="193"/>
      <c r="G11" s="193"/>
      <c r="H11" s="193"/>
      <c r="I11" s="194"/>
      <c r="J11" s="194"/>
      <c r="K11" s="135" t="s">
        <v>180</v>
      </c>
      <c r="L11" s="131"/>
    </row>
    <row r="12" spans="1:13" ht="14.25" thickBot="1">
      <c r="A12" s="132"/>
      <c r="B12" s="133"/>
      <c r="C12" s="137" t="s">
        <v>189</v>
      </c>
      <c r="D12" s="137" t="s">
        <v>177</v>
      </c>
      <c r="E12" s="195" t="s">
        <v>178</v>
      </c>
      <c r="F12" s="196"/>
      <c r="G12" s="178" t="e">
        <f>(E11-G11)/E11*100</f>
        <v>#DIV/0!</v>
      </c>
      <c r="H12" s="179"/>
      <c r="I12" s="180" t="e">
        <f>(E11-I11)/E11*100</f>
        <v>#DIV/0!</v>
      </c>
      <c r="J12" s="181"/>
      <c r="K12" s="135"/>
      <c r="L12" s="131"/>
    </row>
    <row r="13" spans="1:13" ht="40.5" customHeight="1" thickBot="1">
      <c r="A13" s="132"/>
      <c r="B13" s="133"/>
      <c r="C13" s="182" t="s">
        <v>181</v>
      </c>
      <c r="D13" s="183"/>
      <c r="E13" s="139" t="s">
        <v>182</v>
      </c>
      <c r="F13" s="140"/>
      <c r="G13" s="141" t="s">
        <v>183</v>
      </c>
      <c r="H13" s="140"/>
      <c r="I13" s="142" t="s">
        <v>184</v>
      </c>
      <c r="J13" s="143"/>
      <c r="K13" s="131"/>
      <c r="L13" s="131"/>
    </row>
    <row r="14" spans="1:13">
      <c r="C14" s="184" t="s">
        <v>185</v>
      </c>
      <c r="D14" s="185"/>
      <c r="E14" s="185"/>
      <c r="F14" s="185"/>
      <c r="G14" s="185"/>
      <c r="H14" s="185"/>
      <c r="I14" s="185"/>
      <c r="J14" s="186"/>
      <c r="K14" s="131"/>
      <c r="L14" s="131"/>
    </row>
    <row r="15" spans="1:13" ht="120.75" customHeight="1">
      <c r="C15" s="187"/>
      <c r="D15" s="188"/>
      <c r="E15" s="188"/>
      <c r="F15" s="188"/>
      <c r="G15" s="188"/>
      <c r="H15" s="188"/>
      <c r="I15" s="188"/>
      <c r="J15" s="189"/>
      <c r="K15" s="144" t="s">
        <v>186</v>
      </c>
      <c r="L15" s="131"/>
    </row>
    <row r="16" spans="1:13" ht="120.75" customHeight="1">
      <c r="C16" s="187"/>
      <c r="D16" s="188"/>
      <c r="E16" s="188"/>
      <c r="F16" s="188"/>
      <c r="G16" s="188"/>
      <c r="H16" s="188"/>
      <c r="I16" s="188"/>
      <c r="J16" s="189"/>
      <c r="K16" s="144"/>
      <c r="L16" s="131"/>
    </row>
    <row r="17" spans="1:12" ht="120.75" customHeight="1">
      <c r="C17" s="190"/>
      <c r="D17" s="191"/>
      <c r="E17" s="191"/>
      <c r="F17" s="191"/>
      <c r="G17" s="191"/>
      <c r="H17" s="191"/>
      <c r="I17" s="191"/>
      <c r="J17" s="192"/>
    </row>
    <row r="18" spans="1:12">
      <c r="J18" s="145" t="s">
        <v>187</v>
      </c>
    </row>
    <row r="19" spans="1:12">
      <c r="C19" s="126" t="s">
        <v>188</v>
      </c>
    </row>
    <row r="21" spans="1:12">
      <c r="A21" s="146"/>
      <c r="B21" s="146"/>
      <c r="C21" s="146"/>
      <c r="D21" s="146"/>
      <c r="E21" s="146"/>
      <c r="F21" s="146"/>
      <c r="G21" s="146"/>
      <c r="H21" s="146"/>
      <c r="I21" s="146"/>
      <c r="J21" s="146"/>
      <c r="K21" s="146"/>
      <c r="L21" s="146"/>
    </row>
    <row r="22" spans="1:12">
      <c r="A22" s="146"/>
      <c r="B22" s="146"/>
      <c r="C22" s="146"/>
      <c r="D22" s="146"/>
      <c r="E22" s="146"/>
      <c r="F22" s="146"/>
      <c r="G22" s="146"/>
      <c r="H22" s="146"/>
      <c r="I22" s="146"/>
      <c r="J22" s="146"/>
      <c r="K22" s="146"/>
      <c r="L22" s="146"/>
    </row>
    <row r="23" spans="1:12">
      <c r="A23" s="146"/>
      <c r="B23" s="146"/>
      <c r="C23" s="146"/>
      <c r="D23" s="146"/>
      <c r="E23" s="146"/>
      <c r="F23" s="146"/>
      <c r="G23" s="146"/>
      <c r="H23" s="146"/>
      <c r="I23" s="146"/>
      <c r="J23" s="146"/>
      <c r="K23" s="146"/>
      <c r="L23" s="146"/>
    </row>
    <row r="24" spans="1:12">
      <c r="A24" s="146"/>
      <c r="B24" s="146"/>
      <c r="C24" s="146"/>
      <c r="D24" s="146"/>
      <c r="E24" s="146"/>
      <c r="F24" s="146"/>
      <c r="G24" s="146"/>
      <c r="H24" s="146"/>
      <c r="I24" s="146"/>
      <c r="J24" s="146"/>
      <c r="K24" s="146"/>
      <c r="L24" s="146"/>
    </row>
    <row r="25" spans="1:12">
      <c r="A25" s="146"/>
      <c r="B25" s="146"/>
      <c r="C25" s="146"/>
      <c r="D25" s="146"/>
      <c r="E25" s="146"/>
      <c r="F25" s="146"/>
      <c r="G25" s="146"/>
      <c r="H25" s="146"/>
      <c r="I25" s="146"/>
      <c r="J25" s="146"/>
      <c r="K25" s="146"/>
      <c r="L25" s="146"/>
    </row>
    <row r="26" spans="1:12">
      <c r="A26" s="146"/>
      <c r="B26" s="146"/>
      <c r="C26" s="146"/>
      <c r="D26" s="146"/>
      <c r="E26" s="146"/>
      <c r="F26" s="146"/>
      <c r="G26" s="146"/>
      <c r="H26" s="146"/>
      <c r="I26" s="146"/>
      <c r="J26" s="146"/>
      <c r="K26" s="146"/>
      <c r="L26" s="146"/>
    </row>
    <row r="27" spans="1:12">
      <c r="A27" s="146"/>
      <c r="B27" s="146"/>
      <c r="C27" s="146"/>
      <c r="D27" s="146"/>
      <c r="E27" s="146"/>
      <c r="F27" s="146"/>
      <c r="G27" s="146"/>
      <c r="H27" s="146"/>
      <c r="I27" s="146"/>
      <c r="J27" s="146"/>
      <c r="K27" s="146"/>
      <c r="L27" s="146"/>
    </row>
    <row r="28" spans="1:12">
      <c r="A28" s="146"/>
      <c r="B28" s="146"/>
      <c r="C28" s="146"/>
      <c r="D28" s="146"/>
      <c r="E28" s="146"/>
      <c r="F28" s="146"/>
      <c r="G28" s="146"/>
      <c r="H28" s="146"/>
      <c r="I28" s="146"/>
      <c r="J28" s="146"/>
      <c r="K28" s="146"/>
      <c r="L28" s="146"/>
    </row>
    <row r="29" spans="1:12">
      <c r="A29" s="146"/>
      <c r="B29" s="146"/>
      <c r="C29" s="146"/>
      <c r="D29" s="146"/>
      <c r="E29" s="146"/>
      <c r="F29" s="146"/>
      <c r="G29" s="146"/>
      <c r="H29" s="146"/>
      <c r="I29" s="146"/>
      <c r="J29" s="146"/>
      <c r="K29" s="146"/>
      <c r="L29" s="146"/>
    </row>
    <row r="30" spans="1:12">
      <c r="A30" s="146"/>
      <c r="B30" s="146"/>
      <c r="C30" s="146"/>
      <c r="D30" s="146"/>
      <c r="E30" s="146"/>
      <c r="F30" s="146"/>
      <c r="G30" s="146"/>
      <c r="H30" s="146"/>
      <c r="I30" s="146"/>
      <c r="J30" s="146"/>
      <c r="K30" s="146"/>
      <c r="L30" s="146"/>
    </row>
    <row r="31" spans="1:12">
      <c r="A31" s="146"/>
      <c r="B31" s="146"/>
      <c r="C31" s="146"/>
      <c r="D31" s="146"/>
      <c r="E31" s="146"/>
      <c r="F31" s="146"/>
      <c r="G31" s="146"/>
      <c r="H31" s="146"/>
      <c r="I31" s="146"/>
      <c r="J31" s="146"/>
      <c r="K31" s="146"/>
      <c r="L31" s="146"/>
    </row>
    <row r="32" spans="1:12">
      <c r="A32" s="146"/>
      <c r="B32" s="146"/>
      <c r="C32" s="146"/>
      <c r="D32" s="146"/>
      <c r="E32" s="146"/>
      <c r="F32" s="146"/>
      <c r="G32" s="146"/>
      <c r="H32" s="146"/>
      <c r="I32" s="146"/>
      <c r="J32" s="146"/>
      <c r="K32" s="146"/>
      <c r="L32" s="146"/>
    </row>
    <row r="33" spans="1:12">
      <c r="A33" s="146"/>
      <c r="B33" s="146"/>
      <c r="C33" s="146"/>
      <c r="D33" s="146"/>
      <c r="E33" s="146"/>
      <c r="F33" s="146"/>
      <c r="G33" s="146"/>
      <c r="H33" s="146"/>
      <c r="I33" s="146"/>
      <c r="J33" s="146"/>
      <c r="K33" s="146"/>
      <c r="L33" s="146"/>
    </row>
    <row r="34" spans="1:12">
      <c r="A34" s="146"/>
      <c r="B34" s="146"/>
      <c r="C34" s="146"/>
      <c r="D34" s="146"/>
      <c r="E34" s="146"/>
      <c r="F34" s="146"/>
      <c r="G34" s="146"/>
      <c r="H34" s="146"/>
      <c r="I34" s="146"/>
      <c r="J34" s="146"/>
      <c r="K34" s="146"/>
      <c r="L34" s="146"/>
    </row>
    <row r="35" spans="1:12">
      <c r="A35" s="146"/>
      <c r="B35" s="146"/>
      <c r="C35" s="146"/>
      <c r="D35" s="146"/>
      <c r="E35" s="146"/>
      <c r="F35" s="146"/>
      <c r="G35" s="146"/>
      <c r="H35" s="146"/>
      <c r="I35" s="146"/>
      <c r="J35" s="146"/>
      <c r="K35" s="146"/>
      <c r="L35" s="146"/>
    </row>
    <row r="36" spans="1:12">
      <c r="A36" s="146"/>
      <c r="B36" s="146"/>
      <c r="C36" s="146"/>
      <c r="D36" s="146"/>
      <c r="E36" s="146"/>
      <c r="F36" s="146"/>
      <c r="G36" s="146"/>
      <c r="H36" s="146"/>
      <c r="I36" s="146"/>
      <c r="J36" s="146"/>
      <c r="K36" s="146"/>
      <c r="L36" s="146"/>
    </row>
    <row r="37" spans="1:12">
      <c r="A37" s="146"/>
      <c r="B37" s="146"/>
      <c r="C37" s="146"/>
      <c r="D37" s="146"/>
      <c r="E37" s="146"/>
      <c r="F37" s="146"/>
      <c r="G37" s="146"/>
      <c r="H37" s="146"/>
      <c r="I37" s="146"/>
      <c r="J37" s="146"/>
      <c r="K37" s="146"/>
      <c r="L37" s="146"/>
    </row>
    <row r="38" spans="1:12">
      <c r="A38" s="146"/>
      <c r="B38" s="146"/>
      <c r="C38" s="146"/>
      <c r="D38" s="146"/>
      <c r="E38" s="146"/>
      <c r="F38" s="146"/>
      <c r="G38" s="146"/>
      <c r="H38" s="146"/>
      <c r="I38" s="146"/>
      <c r="J38" s="146"/>
      <c r="K38" s="146"/>
      <c r="L38" s="146"/>
    </row>
    <row r="39" spans="1:12">
      <c r="A39" s="146"/>
      <c r="B39" s="146"/>
      <c r="C39" s="146"/>
      <c r="D39" s="146"/>
      <c r="E39" s="146"/>
      <c r="F39" s="146"/>
      <c r="G39" s="146"/>
      <c r="H39" s="146"/>
      <c r="I39" s="146"/>
      <c r="J39" s="146"/>
      <c r="K39" s="146"/>
      <c r="L39" s="146"/>
    </row>
    <row r="40" spans="1:12">
      <c r="A40" s="146"/>
      <c r="B40" s="146"/>
      <c r="C40" s="146"/>
      <c r="D40" s="146"/>
      <c r="E40" s="146"/>
      <c r="F40" s="146"/>
      <c r="G40" s="146"/>
      <c r="H40" s="146"/>
      <c r="I40" s="146"/>
      <c r="J40" s="146"/>
      <c r="K40" s="146"/>
      <c r="L40" s="146"/>
    </row>
    <row r="41" spans="1:12">
      <c r="A41" s="146"/>
      <c r="B41" s="146"/>
      <c r="C41" s="146"/>
      <c r="D41" s="146"/>
      <c r="E41" s="146"/>
      <c r="F41" s="146"/>
      <c r="G41" s="146"/>
      <c r="H41" s="146"/>
      <c r="I41" s="146"/>
      <c r="J41" s="146"/>
      <c r="K41" s="146"/>
      <c r="L41" s="146"/>
    </row>
    <row r="42" spans="1:12">
      <c r="A42" s="146"/>
      <c r="B42" s="146"/>
      <c r="C42" s="146"/>
      <c r="D42" s="146"/>
      <c r="E42" s="146"/>
      <c r="F42" s="146"/>
      <c r="G42" s="146"/>
      <c r="H42" s="146"/>
      <c r="I42" s="146"/>
      <c r="J42" s="146"/>
      <c r="K42" s="146"/>
      <c r="L42" s="146"/>
    </row>
    <row r="43" spans="1:12">
      <c r="A43" s="146"/>
      <c r="B43" s="146"/>
      <c r="C43" s="146"/>
      <c r="D43" s="146"/>
      <c r="E43" s="146"/>
      <c r="F43" s="146"/>
      <c r="G43" s="146"/>
      <c r="H43" s="146"/>
      <c r="I43" s="146"/>
      <c r="J43" s="146"/>
      <c r="K43" s="146"/>
      <c r="L43" s="146"/>
    </row>
    <row r="44" spans="1:12">
      <c r="A44" s="146"/>
      <c r="B44" s="146"/>
      <c r="C44" s="146"/>
      <c r="D44" s="146"/>
      <c r="E44" s="146"/>
      <c r="F44" s="146"/>
      <c r="G44" s="146"/>
      <c r="H44" s="146"/>
      <c r="I44" s="146"/>
      <c r="J44" s="146"/>
      <c r="K44" s="146"/>
      <c r="L44" s="146"/>
    </row>
    <row r="45" spans="1:12">
      <c r="A45" s="146"/>
      <c r="B45" s="146"/>
      <c r="C45" s="146"/>
      <c r="D45" s="146"/>
      <c r="E45" s="146"/>
      <c r="F45" s="146"/>
      <c r="G45" s="146"/>
      <c r="H45" s="146"/>
      <c r="I45" s="146"/>
      <c r="J45" s="146"/>
      <c r="K45" s="146"/>
      <c r="L45" s="146"/>
    </row>
    <row r="46" spans="1:12">
      <c r="A46" s="146"/>
      <c r="B46" s="146"/>
      <c r="C46" s="146"/>
      <c r="D46" s="146"/>
      <c r="E46" s="146"/>
      <c r="F46" s="146"/>
      <c r="G46" s="146"/>
      <c r="H46" s="146"/>
      <c r="I46" s="146"/>
      <c r="J46" s="146"/>
      <c r="K46" s="146"/>
      <c r="L46" s="146"/>
    </row>
    <row r="47" spans="1:12">
      <c r="A47" s="146"/>
      <c r="B47" s="146"/>
      <c r="C47" s="146"/>
      <c r="D47" s="146"/>
      <c r="E47" s="146"/>
      <c r="F47" s="146"/>
      <c r="G47" s="146"/>
      <c r="H47" s="146"/>
      <c r="I47" s="146"/>
      <c r="J47" s="146"/>
      <c r="K47" s="146"/>
      <c r="L47" s="146"/>
    </row>
    <row r="48" spans="1:12">
      <c r="A48" s="146"/>
      <c r="B48" s="146"/>
      <c r="C48" s="146"/>
      <c r="D48" s="146"/>
      <c r="E48" s="146"/>
      <c r="F48" s="146"/>
      <c r="G48" s="146"/>
      <c r="H48" s="146"/>
      <c r="I48" s="146"/>
      <c r="J48" s="146"/>
      <c r="K48" s="146"/>
      <c r="L48" s="146"/>
    </row>
    <row r="49" spans="1:12">
      <c r="A49" s="146"/>
      <c r="B49" s="146"/>
      <c r="C49" s="146"/>
      <c r="D49" s="146"/>
      <c r="E49" s="146"/>
      <c r="F49" s="146"/>
      <c r="G49" s="146"/>
      <c r="H49" s="146"/>
      <c r="I49" s="146"/>
      <c r="J49" s="146"/>
      <c r="K49" s="146"/>
      <c r="L49" s="146"/>
    </row>
    <row r="50" spans="1:12">
      <c r="A50" s="146"/>
      <c r="B50" s="146"/>
      <c r="C50" s="146"/>
      <c r="D50" s="146"/>
      <c r="E50" s="146"/>
      <c r="F50" s="146"/>
      <c r="G50" s="146"/>
      <c r="H50" s="146"/>
      <c r="I50" s="146"/>
      <c r="J50" s="146"/>
      <c r="K50" s="146"/>
      <c r="L50" s="146"/>
    </row>
    <row r="51" spans="1:12">
      <c r="A51" s="146"/>
      <c r="B51" s="146"/>
      <c r="C51" s="146"/>
      <c r="D51" s="146"/>
      <c r="E51" s="146"/>
      <c r="F51" s="146"/>
      <c r="G51" s="146"/>
      <c r="H51" s="146"/>
      <c r="I51" s="146"/>
      <c r="J51" s="146"/>
      <c r="K51" s="146"/>
      <c r="L51" s="146"/>
    </row>
    <row r="52" spans="1:12">
      <c r="A52" s="146"/>
      <c r="B52" s="146"/>
      <c r="C52" s="146"/>
      <c r="D52" s="146"/>
      <c r="E52" s="146"/>
      <c r="F52" s="146"/>
      <c r="G52" s="146"/>
      <c r="H52" s="146"/>
      <c r="I52" s="146"/>
      <c r="J52" s="146"/>
      <c r="K52" s="146"/>
      <c r="L52" s="146"/>
    </row>
    <row r="53" spans="1:12">
      <c r="A53" s="146"/>
      <c r="B53" s="146"/>
      <c r="C53" s="146"/>
      <c r="D53" s="146"/>
      <c r="E53" s="146"/>
      <c r="F53" s="146"/>
      <c r="G53" s="146"/>
      <c r="H53" s="146"/>
      <c r="I53" s="146"/>
      <c r="J53" s="146"/>
      <c r="K53" s="146"/>
      <c r="L53" s="146"/>
    </row>
    <row r="54" spans="1:12">
      <c r="A54" s="146"/>
      <c r="B54" s="146"/>
      <c r="C54" s="146"/>
      <c r="D54" s="146"/>
      <c r="E54" s="146"/>
      <c r="F54" s="146"/>
      <c r="G54" s="146"/>
      <c r="H54" s="146"/>
      <c r="I54" s="146"/>
      <c r="J54" s="146"/>
      <c r="K54" s="146"/>
      <c r="L54" s="146"/>
    </row>
    <row r="55" spans="1:12">
      <c r="A55" s="146"/>
      <c r="B55" s="146"/>
      <c r="C55" s="146"/>
      <c r="D55" s="146"/>
      <c r="E55" s="146"/>
      <c r="F55" s="146"/>
      <c r="G55" s="146"/>
      <c r="H55" s="146"/>
      <c r="I55" s="146"/>
      <c r="J55" s="146"/>
      <c r="K55" s="146"/>
      <c r="L55" s="146"/>
    </row>
  </sheetData>
  <mergeCells count="25">
    <mergeCell ref="C15:J17"/>
    <mergeCell ref="E11:F11"/>
    <mergeCell ref="G11:H11"/>
    <mergeCell ref="I11:J11"/>
    <mergeCell ref="E12:F12"/>
    <mergeCell ref="G12:H12"/>
    <mergeCell ref="I12:J12"/>
    <mergeCell ref="E10:F10"/>
    <mergeCell ref="G10:H10"/>
    <mergeCell ref="I10:J10"/>
    <mergeCell ref="C13:D13"/>
    <mergeCell ref="C14:J14"/>
    <mergeCell ref="C1:J1"/>
    <mergeCell ref="C3:J3"/>
    <mergeCell ref="D5:J5"/>
    <mergeCell ref="D6:J6"/>
    <mergeCell ref="C7:C9"/>
    <mergeCell ref="D7:D8"/>
    <mergeCell ref="E7:F7"/>
    <mergeCell ref="G7:H8"/>
    <mergeCell ref="I7:J8"/>
    <mergeCell ref="E8:F8"/>
    <mergeCell ref="E9:F9"/>
    <mergeCell ref="G9:H9"/>
    <mergeCell ref="I9:J9"/>
  </mergeCells>
  <phoneticPr fontId="2"/>
  <dataValidations count="1">
    <dataValidation type="list" showInputMessage="1" showErrorMessage="1" sqref="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xr:uid="{A97A8BB8-F92B-4D56-89D3-108C24169C5D}">
      <formula1>$M$1:$M$2</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R109"/>
  <sheetViews>
    <sheetView showGridLines="0" view="pageBreakPreview" zoomScaleNormal="100" zoomScaleSheetLayoutView="100" workbookViewId="0">
      <selection activeCell="G27" sqref="G27:M27"/>
    </sheetView>
  </sheetViews>
  <sheetFormatPr defaultRowHeight="13.5"/>
  <cols>
    <col min="1" max="39" width="4" customWidth="1"/>
  </cols>
  <sheetData>
    <row r="1" spans="1:44" ht="6.75" customHeight="1"/>
    <row r="2" spans="1:44" ht="20.100000000000001" customHeight="1">
      <c r="A2" s="1" t="s">
        <v>6</v>
      </c>
      <c r="B2" s="1"/>
      <c r="C2" s="1"/>
      <c r="D2" s="1"/>
      <c r="E2" s="1"/>
      <c r="F2" s="1"/>
      <c r="G2" s="1"/>
      <c r="H2" s="1"/>
      <c r="I2" s="1"/>
      <c r="J2" s="1"/>
      <c r="K2" s="1"/>
      <c r="L2" s="1"/>
      <c r="M2" s="1"/>
      <c r="N2" s="1"/>
      <c r="O2" s="1"/>
      <c r="P2" s="199" t="s">
        <v>0</v>
      </c>
      <c r="Q2" s="199"/>
      <c r="R2" s="199"/>
      <c r="S2" s="199"/>
      <c r="T2" s="200"/>
      <c r="U2" s="200"/>
      <c r="V2" s="200"/>
      <c r="W2" s="200"/>
      <c r="X2" s="16" t="s">
        <v>48</v>
      </c>
    </row>
    <row r="3" spans="1:44" ht="20.100000000000001" customHeight="1">
      <c r="A3" s="1" t="s">
        <v>52</v>
      </c>
      <c r="B3" s="1"/>
      <c r="C3" s="1"/>
      <c r="D3" s="1"/>
      <c r="E3" s="1"/>
      <c r="F3" s="1"/>
      <c r="G3" s="1"/>
      <c r="H3" s="1"/>
      <c r="I3" s="1"/>
      <c r="J3" s="1"/>
      <c r="K3" s="1"/>
      <c r="L3" s="1"/>
      <c r="M3" s="1"/>
      <c r="N3" s="1"/>
      <c r="O3" s="1"/>
      <c r="P3" s="199" t="s">
        <v>1</v>
      </c>
      <c r="Q3" s="199"/>
      <c r="R3" s="199"/>
      <c r="S3" s="201"/>
      <c r="T3" s="202"/>
      <c r="U3" s="202"/>
      <c r="V3" s="202"/>
      <c r="W3" s="202"/>
      <c r="X3" s="5" t="s">
        <v>49</v>
      </c>
    </row>
    <row r="4" spans="1:44" ht="20.100000000000001" customHeight="1">
      <c r="A4" s="18"/>
      <c r="B4" s="1"/>
      <c r="C4" s="1"/>
      <c r="E4" s="17"/>
      <c r="F4" s="1"/>
      <c r="G4" s="1"/>
      <c r="H4" s="1"/>
      <c r="I4" s="1"/>
      <c r="J4" s="1"/>
      <c r="K4" s="1"/>
      <c r="L4" s="1"/>
      <c r="M4" s="1"/>
      <c r="N4" s="1"/>
      <c r="O4" s="1"/>
      <c r="P4" s="1"/>
      <c r="Q4" s="1"/>
      <c r="R4" s="1"/>
      <c r="S4" s="1"/>
      <c r="T4" s="1"/>
      <c r="U4" s="1"/>
      <c r="V4" s="1"/>
      <c r="W4" s="1"/>
      <c r="X4" s="5" t="s">
        <v>50</v>
      </c>
    </row>
    <row r="5" spans="1:44" ht="20.100000000000001" customHeight="1">
      <c r="A5" s="203" t="s">
        <v>7</v>
      </c>
      <c r="B5" s="203"/>
      <c r="C5" s="203"/>
      <c r="D5" s="203"/>
      <c r="E5" s="203"/>
      <c r="F5" s="203"/>
      <c r="G5" s="203"/>
      <c r="H5" s="203"/>
      <c r="I5" s="203"/>
      <c r="J5" s="203"/>
      <c r="K5" s="203"/>
      <c r="L5" s="203"/>
      <c r="M5" s="203"/>
      <c r="N5" s="203"/>
      <c r="O5" s="203"/>
      <c r="P5" s="203"/>
      <c r="Q5" s="203"/>
      <c r="R5" s="203"/>
      <c r="S5" s="203"/>
      <c r="T5" s="203"/>
      <c r="U5" s="203"/>
      <c r="V5" s="203"/>
      <c r="W5" s="203"/>
    </row>
    <row r="6" spans="1:44" ht="20.100000000000001" customHeight="1">
      <c r="A6" s="1"/>
      <c r="B6" s="1"/>
      <c r="C6" s="1"/>
      <c r="D6" s="1"/>
      <c r="E6" s="1"/>
      <c r="F6" s="1"/>
      <c r="G6" s="1"/>
      <c r="H6" s="1"/>
      <c r="I6" s="1"/>
      <c r="J6" s="1"/>
      <c r="K6" s="1"/>
      <c r="L6" s="1"/>
      <c r="M6" s="1"/>
      <c r="N6" s="1"/>
      <c r="O6" s="1"/>
      <c r="P6" s="1"/>
      <c r="Q6" s="1"/>
      <c r="R6" s="1"/>
      <c r="S6" s="1"/>
      <c r="T6" s="1"/>
      <c r="U6" s="1"/>
      <c r="V6" s="1"/>
      <c r="W6" s="1"/>
    </row>
    <row r="7" spans="1:44" ht="20.100000000000001" customHeight="1">
      <c r="A7" s="1"/>
      <c r="B7" s="1"/>
      <c r="C7" s="1"/>
      <c r="D7" s="1"/>
      <c r="E7" s="1"/>
      <c r="F7" s="1"/>
      <c r="G7" s="1"/>
      <c r="H7" s="1"/>
      <c r="I7" s="1"/>
      <c r="J7" s="1"/>
      <c r="K7" s="1"/>
      <c r="L7" s="1"/>
      <c r="M7" s="1"/>
      <c r="N7" s="1"/>
      <c r="O7" s="1"/>
      <c r="P7" s="1"/>
      <c r="Q7" s="2"/>
      <c r="R7" s="2"/>
      <c r="S7" s="2"/>
      <c r="T7" s="2"/>
      <c r="U7" s="2"/>
      <c r="V7" s="2"/>
      <c r="W7" s="2"/>
    </row>
    <row r="8" spans="1:44" ht="20.100000000000001" customHeight="1">
      <c r="A8" s="1"/>
      <c r="B8" s="1"/>
      <c r="C8" s="3"/>
      <c r="D8" s="197"/>
      <c r="E8" s="197"/>
      <c r="F8" s="197"/>
      <c r="G8" s="197"/>
      <c r="H8" s="1"/>
      <c r="I8" s="1"/>
      <c r="J8" s="1"/>
      <c r="K8" s="1"/>
      <c r="L8" s="1"/>
      <c r="M8" s="1"/>
      <c r="N8" s="1"/>
      <c r="O8" s="4"/>
      <c r="P8" s="4"/>
      <c r="Q8" s="198"/>
      <c r="R8" s="198"/>
      <c r="S8" s="6" t="s">
        <v>10</v>
      </c>
      <c r="T8" s="19"/>
      <c r="U8" s="6" t="s">
        <v>9</v>
      </c>
      <c r="V8" s="19"/>
      <c r="W8" s="6" t="s">
        <v>8</v>
      </c>
    </row>
    <row r="9" spans="1:44" ht="20.100000000000001" customHeight="1">
      <c r="A9" s="203" t="s">
        <v>2</v>
      </c>
      <c r="B9" s="203"/>
      <c r="C9" s="203"/>
      <c r="D9" s="203"/>
      <c r="E9" s="203"/>
      <c r="F9" s="203"/>
      <c r="G9" s="203"/>
      <c r="H9" s="1" t="s">
        <v>3</v>
      </c>
      <c r="I9" s="1"/>
      <c r="J9" s="1"/>
      <c r="K9" s="1"/>
      <c r="L9" s="1"/>
      <c r="M9" s="1"/>
      <c r="N9" s="1"/>
      <c r="O9" s="4"/>
      <c r="P9" s="4"/>
      <c r="AR9" t="s">
        <v>190</v>
      </c>
    </row>
    <row r="10" spans="1:44" ht="20.100000000000001" customHeight="1">
      <c r="A10" s="1"/>
      <c r="B10" s="1"/>
      <c r="C10" s="1"/>
      <c r="D10" s="1"/>
      <c r="E10" s="1"/>
      <c r="F10" s="1"/>
      <c r="G10" s="1"/>
      <c r="H10" s="1"/>
      <c r="I10" s="1"/>
      <c r="J10" s="1"/>
      <c r="K10" s="1"/>
      <c r="L10" s="1"/>
      <c r="M10" s="1"/>
      <c r="N10" s="1"/>
      <c r="O10" s="1"/>
      <c r="P10" s="1"/>
      <c r="Q10" s="1"/>
      <c r="R10" s="1"/>
      <c r="S10" s="1"/>
      <c r="T10" s="1"/>
      <c r="U10" s="1"/>
      <c r="V10" s="1"/>
      <c r="W10" s="1"/>
      <c r="AR10" t="s">
        <v>191</v>
      </c>
    </row>
    <row r="11" spans="1:44" ht="20.100000000000001" customHeight="1">
      <c r="A11" s="1"/>
      <c r="B11" s="1"/>
      <c r="C11" s="1"/>
      <c r="D11" s="1"/>
      <c r="E11" s="1"/>
      <c r="F11" s="1"/>
      <c r="G11" s="1"/>
      <c r="H11" s="1"/>
      <c r="I11" s="1" t="s">
        <v>11</v>
      </c>
      <c r="J11" s="1"/>
      <c r="K11" s="1" t="s">
        <v>4</v>
      </c>
      <c r="L11" s="1"/>
      <c r="M11" s="1"/>
      <c r="N11" s="1"/>
      <c r="O11" s="1"/>
      <c r="P11" s="1"/>
      <c r="Q11" s="1"/>
      <c r="R11" s="1"/>
      <c r="S11" s="1"/>
      <c r="T11" s="1"/>
      <c r="U11" s="1"/>
      <c r="V11" s="1"/>
      <c r="W11" s="1"/>
      <c r="AR11" t="s">
        <v>192</v>
      </c>
    </row>
    <row r="12" spans="1:44" ht="20.100000000000001" customHeight="1">
      <c r="A12" s="1"/>
      <c r="B12" s="1"/>
      <c r="C12" s="1"/>
      <c r="D12" s="1"/>
      <c r="E12" s="1"/>
      <c r="F12" s="1"/>
      <c r="G12" s="1"/>
      <c r="H12" s="1"/>
      <c r="I12" s="1"/>
      <c r="J12" s="1"/>
      <c r="K12" s="205"/>
      <c r="L12" s="205"/>
      <c r="M12" s="205"/>
      <c r="N12" s="205"/>
      <c r="O12" s="205"/>
      <c r="P12" s="205"/>
      <c r="Q12" s="205"/>
      <c r="R12" s="205"/>
      <c r="S12" s="205"/>
      <c r="T12" s="205"/>
      <c r="U12" s="205"/>
      <c r="V12" s="205"/>
      <c r="W12" s="205"/>
      <c r="AR12" t="s">
        <v>193</v>
      </c>
    </row>
    <row r="13" spans="1:44" ht="20.100000000000001" customHeight="1">
      <c r="A13" s="1"/>
      <c r="B13" s="1"/>
      <c r="C13" s="1"/>
      <c r="D13" s="1"/>
      <c r="E13" s="1"/>
      <c r="F13" s="1"/>
      <c r="G13" s="1"/>
      <c r="H13" s="1"/>
      <c r="I13" s="1"/>
      <c r="J13" s="1"/>
      <c r="K13" s="206"/>
      <c r="L13" s="206"/>
      <c r="M13" s="206"/>
      <c r="N13" s="206"/>
      <c r="O13" s="206"/>
      <c r="P13" s="206"/>
      <c r="Q13" s="206"/>
      <c r="R13" s="206"/>
      <c r="S13" s="206"/>
      <c r="T13" s="206"/>
      <c r="U13" s="206"/>
      <c r="V13" s="206"/>
      <c r="W13" s="206"/>
      <c r="AR13" t="s">
        <v>194</v>
      </c>
    </row>
    <row r="14" spans="1:44" ht="20.100000000000001" customHeight="1">
      <c r="A14" s="1"/>
      <c r="B14" s="1"/>
      <c r="C14" s="1"/>
      <c r="D14" s="1"/>
      <c r="E14" s="1"/>
      <c r="F14" s="1"/>
      <c r="G14" s="1"/>
      <c r="H14" s="1"/>
      <c r="I14" s="1"/>
      <c r="J14" s="1"/>
      <c r="K14" s="1" t="s">
        <v>5</v>
      </c>
      <c r="L14" s="1"/>
      <c r="M14" s="1"/>
      <c r="N14" s="1"/>
      <c r="O14" s="1"/>
      <c r="P14" s="1"/>
      <c r="Q14" s="1"/>
      <c r="R14" s="1"/>
      <c r="S14" s="1"/>
      <c r="T14" s="1"/>
      <c r="U14" s="1"/>
      <c r="V14" s="1"/>
      <c r="W14" s="1"/>
      <c r="AR14" t="s">
        <v>195</v>
      </c>
    </row>
    <row r="15" spans="1:44" ht="20.100000000000001" customHeight="1">
      <c r="A15" s="1"/>
      <c r="B15" s="1"/>
      <c r="C15" s="1"/>
      <c r="D15" s="1"/>
      <c r="E15" s="1"/>
      <c r="F15" s="1"/>
      <c r="G15" s="1"/>
      <c r="H15" s="1"/>
      <c r="I15" s="1"/>
      <c r="J15" s="1"/>
      <c r="K15" s="205"/>
      <c r="L15" s="205"/>
      <c r="M15" s="205"/>
      <c r="N15" s="205"/>
      <c r="O15" s="205"/>
      <c r="P15" s="205"/>
      <c r="Q15" s="205"/>
      <c r="R15" s="205"/>
      <c r="S15" s="205"/>
      <c r="T15" s="205"/>
      <c r="U15" s="205"/>
      <c r="V15" s="205"/>
      <c r="W15" s="205"/>
      <c r="AR15" t="s">
        <v>196</v>
      </c>
    </row>
    <row r="16" spans="1:44" ht="20.100000000000001" customHeight="1">
      <c r="A16" s="1"/>
      <c r="B16" s="1"/>
      <c r="C16" s="1"/>
      <c r="D16" s="1"/>
      <c r="E16" s="1"/>
      <c r="F16" s="1"/>
      <c r="G16" s="1"/>
      <c r="H16" s="1"/>
      <c r="I16" s="1"/>
      <c r="J16" s="1"/>
      <c r="K16" s="206"/>
      <c r="L16" s="206"/>
      <c r="M16" s="206"/>
      <c r="N16" s="206"/>
      <c r="O16" s="206"/>
      <c r="P16" s="206"/>
      <c r="Q16" s="206"/>
      <c r="R16" s="206"/>
      <c r="S16" s="206"/>
      <c r="T16" s="206"/>
      <c r="U16" s="206"/>
      <c r="V16" s="206"/>
      <c r="W16" s="206"/>
      <c r="AR16" t="s">
        <v>197</v>
      </c>
    </row>
    <row r="17" spans="1:44" ht="20.100000000000001" customHeight="1">
      <c r="AR17" t="s">
        <v>198</v>
      </c>
    </row>
    <row r="18" spans="1:44" s="1" customFormat="1" ht="39.950000000000003" customHeight="1">
      <c r="A18" s="204" t="s">
        <v>22</v>
      </c>
      <c r="B18" s="204"/>
      <c r="C18" s="204"/>
      <c r="D18" s="204"/>
      <c r="E18" s="204"/>
      <c r="F18" s="204"/>
      <c r="G18" s="204"/>
      <c r="H18" s="204"/>
      <c r="I18" s="231"/>
      <c r="J18" s="231"/>
      <c r="K18" s="231"/>
      <c r="L18" s="231"/>
      <c r="M18" s="231"/>
      <c r="N18" s="231"/>
      <c r="O18" s="231"/>
      <c r="P18" s="231"/>
      <c r="Q18" s="231"/>
      <c r="R18" s="231"/>
      <c r="S18" s="231"/>
      <c r="T18" s="231"/>
      <c r="U18" s="231"/>
      <c r="V18" s="231"/>
      <c r="W18" s="231"/>
      <c r="AR18" s="1" t="s">
        <v>199</v>
      </c>
    </row>
    <row r="19" spans="1:44" s="1" customFormat="1" ht="39.950000000000003" customHeight="1">
      <c r="A19" s="204" t="s">
        <v>23</v>
      </c>
      <c r="B19" s="204"/>
      <c r="C19" s="204"/>
      <c r="D19" s="204"/>
      <c r="E19" s="204"/>
      <c r="F19" s="204"/>
      <c r="G19" s="204"/>
      <c r="H19" s="204"/>
      <c r="I19" s="231"/>
      <c r="J19" s="231"/>
      <c r="K19" s="231"/>
      <c r="L19" s="231"/>
      <c r="M19" s="231"/>
      <c r="N19" s="231"/>
      <c r="O19" s="231"/>
      <c r="P19" s="231"/>
      <c r="Q19" s="231"/>
      <c r="R19" s="231"/>
      <c r="S19" s="231"/>
      <c r="T19" s="231"/>
      <c r="U19" s="231"/>
      <c r="V19" s="231"/>
      <c r="W19" s="231"/>
      <c r="AR19" s="1" t="s">
        <v>200</v>
      </c>
    </row>
    <row r="20" spans="1:44" s="1" customFormat="1" ht="39.950000000000003" customHeight="1">
      <c r="A20" s="204" t="s">
        <v>24</v>
      </c>
      <c r="B20" s="204"/>
      <c r="C20" s="204"/>
      <c r="D20" s="204"/>
      <c r="E20" s="204"/>
      <c r="F20" s="204"/>
      <c r="G20" s="204"/>
      <c r="H20" s="204"/>
      <c r="I20" s="231"/>
      <c r="J20" s="231"/>
      <c r="K20" s="231"/>
      <c r="L20" s="231"/>
      <c r="M20" s="231"/>
      <c r="N20" s="231"/>
      <c r="O20" s="231"/>
      <c r="P20" s="231"/>
      <c r="Q20" s="231"/>
      <c r="R20" s="231"/>
      <c r="S20" s="231"/>
      <c r="T20" s="231"/>
      <c r="U20" s="231"/>
      <c r="V20" s="231"/>
      <c r="W20" s="231"/>
      <c r="AR20" s="1" t="s">
        <v>201</v>
      </c>
    </row>
    <row r="21" spans="1:44" s="1" customFormat="1" ht="75" customHeight="1">
      <c r="A21" s="211"/>
      <c r="B21" s="212"/>
      <c r="C21" s="212"/>
      <c r="D21" s="212"/>
      <c r="E21" s="212"/>
      <c r="F21" s="212"/>
      <c r="G21" s="212"/>
      <c r="H21" s="213"/>
      <c r="I21" s="232"/>
      <c r="J21" s="233"/>
      <c r="K21" s="233"/>
      <c r="L21" s="233"/>
      <c r="M21" s="233"/>
      <c r="N21" s="233"/>
      <c r="O21" s="233"/>
      <c r="P21" s="233"/>
      <c r="Q21" s="233"/>
      <c r="R21" s="233"/>
      <c r="S21" s="233"/>
      <c r="T21" s="233"/>
      <c r="U21" s="233"/>
      <c r="V21" s="233"/>
      <c r="W21" s="234"/>
      <c r="AR21" s="1" t="s">
        <v>202</v>
      </c>
    </row>
    <row r="22" spans="1:44" s="1" customFormat="1" ht="23.25" customHeight="1">
      <c r="A22" s="49"/>
      <c r="B22" s="219">
        <v>2020</v>
      </c>
      <c r="C22" s="219"/>
      <c r="D22" s="214" t="s">
        <v>12</v>
      </c>
      <c r="E22" s="214"/>
      <c r="F22" s="214"/>
      <c r="G22" s="214"/>
      <c r="H22" s="215"/>
      <c r="I22" s="235"/>
      <c r="J22" s="236"/>
      <c r="K22" s="236"/>
      <c r="L22" s="236"/>
      <c r="M22" s="236"/>
      <c r="N22" s="236"/>
      <c r="O22" s="236"/>
      <c r="P22" s="236"/>
      <c r="Q22" s="236"/>
      <c r="R22" s="236"/>
      <c r="S22" s="236"/>
      <c r="T22" s="236"/>
      <c r="U22" s="236"/>
      <c r="V22" s="236"/>
      <c r="W22" s="237"/>
      <c r="X22" s="5"/>
      <c r="AR22" s="1" t="s">
        <v>203</v>
      </c>
    </row>
    <row r="23" spans="1:44" s="1" customFormat="1" ht="102" customHeight="1">
      <c r="A23" s="216" t="s">
        <v>13</v>
      </c>
      <c r="B23" s="217"/>
      <c r="C23" s="217"/>
      <c r="D23" s="217"/>
      <c r="E23" s="217"/>
      <c r="F23" s="217"/>
      <c r="G23" s="217"/>
      <c r="H23" s="218"/>
      <c r="I23" s="238"/>
      <c r="J23" s="239"/>
      <c r="K23" s="239"/>
      <c r="L23" s="239"/>
      <c r="M23" s="239"/>
      <c r="N23" s="239"/>
      <c r="O23" s="239"/>
      <c r="P23" s="239"/>
      <c r="Q23" s="239"/>
      <c r="R23" s="239"/>
      <c r="S23" s="239"/>
      <c r="T23" s="239"/>
      <c r="U23" s="239"/>
      <c r="V23" s="239"/>
      <c r="W23" s="240"/>
      <c r="X23" s="5"/>
      <c r="AR23" s="1" t="s">
        <v>204</v>
      </c>
    </row>
    <row r="24" spans="1:44" s="1" customFormat="1" ht="24.95" customHeight="1">
      <c r="A24" s="50"/>
      <c r="B24" s="220">
        <f>IF(B22="","",B22)</f>
        <v>2020</v>
      </c>
      <c r="C24" s="220"/>
      <c r="D24" s="226" t="s">
        <v>14</v>
      </c>
      <c r="E24" s="226"/>
      <c r="F24" s="226"/>
      <c r="G24" s="226"/>
      <c r="H24" s="227"/>
      <c r="I24" s="207" t="str">
        <f>IF(別紙!F19="","",別紙!F19)</f>
        <v/>
      </c>
      <c r="J24" s="208"/>
      <c r="K24" s="208"/>
      <c r="L24" s="208"/>
      <c r="M24" s="208"/>
      <c r="N24" s="208"/>
      <c r="O24" s="208"/>
      <c r="P24" s="208"/>
      <c r="Q24" s="208"/>
      <c r="R24" s="208"/>
      <c r="S24" s="208"/>
      <c r="T24" s="241" t="s">
        <v>16</v>
      </c>
      <c r="U24" s="241"/>
      <c r="V24" s="241"/>
      <c r="W24" s="242"/>
      <c r="X24" s="5"/>
      <c r="AR24" s="1" t="s">
        <v>205</v>
      </c>
    </row>
    <row r="25" spans="1:44" s="1" customFormat="1" ht="24.95" customHeight="1">
      <c r="A25" s="228" t="s">
        <v>15</v>
      </c>
      <c r="B25" s="229"/>
      <c r="C25" s="229"/>
      <c r="D25" s="229"/>
      <c r="E25" s="229"/>
      <c r="F25" s="229"/>
      <c r="G25" s="229"/>
      <c r="H25" s="230"/>
      <c r="I25" s="209"/>
      <c r="J25" s="210"/>
      <c r="K25" s="210"/>
      <c r="L25" s="210"/>
      <c r="M25" s="210"/>
      <c r="N25" s="210"/>
      <c r="O25" s="210"/>
      <c r="P25" s="210"/>
      <c r="Q25" s="210"/>
      <c r="R25" s="210"/>
      <c r="S25" s="210"/>
      <c r="T25" s="243"/>
      <c r="U25" s="243"/>
      <c r="V25" s="243"/>
      <c r="W25" s="244"/>
      <c r="X25" s="5"/>
      <c r="AR25" s="1" t="s">
        <v>206</v>
      </c>
    </row>
    <row r="26" spans="1:44" s="1" customFormat="1" ht="39.75" customHeight="1">
      <c r="A26" s="204" t="s">
        <v>17</v>
      </c>
      <c r="B26" s="204"/>
      <c r="C26" s="204"/>
      <c r="D26" s="221" t="s">
        <v>18</v>
      </c>
      <c r="E26" s="221"/>
      <c r="F26" s="221"/>
      <c r="G26" s="221"/>
      <c r="H26" s="221"/>
      <c r="I26" s="221"/>
      <c r="J26" s="222"/>
      <c r="K26" s="223"/>
      <c r="L26" s="223"/>
      <c r="M26" s="223"/>
      <c r="N26" s="223"/>
      <c r="O26" s="223"/>
      <c r="P26" s="223"/>
      <c r="Q26" s="223"/>
      <c r="R26" s="223"/>
      <c r="S26" s="223"/>
      <c r="T26" s="223"/>
      <c r="U26" s="223"/>
      <c r="V26" s="223"/>
      <c r="W26" s="224"/>
      <c r="AR26" s="1" t="s">
        <v>207</v>
      </c>
    </row>
    <row r="27" spans="1:44" s="1" customFormat="1" ht="23.25" customHeight="1">
      <c r="A27" s="204"/>
      <c r="B27" s="204"/>
      <c r="C27" s="204"/>
      <c r="D27" s="221" t="s">
        <v>19</v>
      </c>
      <c r="E27" s="221"/>
      <c r="F27" s="221"/>
      <c r="G27" s="222"/>
      <c r="H27" s="223"/>
      <c r="I27" s="223"/>
      <c r="J27" s="223"/>
      <c r="K27" s="223"/>
      <c r="L27" s="223"/>
      <c r="M27" s="224"/>
      <c r="N27" s="221" t="s">
        <v>21</v>
      </c>
      <c r="O27" s="221"/>
      <c r="P27" s="221"/>
      <c r="Q27" s="222"/>
      <c r="R27" s="223"/>
      <c r="S27" s="223"/>
      <c r="T27" s="223"/>
      <c r="U27" s="223"/>
      <c r="V27" s="223"/>
      <c r="W27" s="224"/>
      <c r="AR27" s="1" t="s">
        <v>208</v>
      </c>
    </row>
    <row r="28" spans="1:44" s="1" customFormat="1" ht="23.25" customHeight="1">
      <c r="A28" s="204"/>
      <c r="B28" s="204"/>
      <c r="C28" s="204"/>
      <c r="D28" s="221" t="s">
        <v>20</v>
      </c>
      <c r="E28" s="221"/>
      <c r="F28" s="221"/>
      <c r="G28" s="221"/>
      <c r="H28" s="221"/>
      <c r="I28" s="225"/>
      <c r="J28" s="223"/>
      <c r="K28" s="223"/>
      <c r="L28" s="223"/>
      <c r="M28" s="223"/>
      <c r="N28" s="223"/>
      <c r="O28" s="223"/>
      <c r="P28" s="223"/>
      <c r="Q28" s="223"/>
      <c r="R28" s="223"/>
      <c r="S28" s="223"/>
      <c r="T28" s="223"/>
      <c r="U28" s="223"/>
      <c r="V28" s="223"/>
      <c r="W28" s="224"/>
      <c r="AR28" s="1" t="s">
        <v>209</v>
      </c>
    </row>
    <row r="29" spans="1:44">
      <c r="AR29" t="s">
        <v>210</v>
      </c>
    </row>
    <row r="30" spans="1:44">
      <c r="AR30" t="s">
        <v>211</v>
      </c>
    </row>
    <row r="31" spans="1:44">
      <c r="AR31" t="s">
        <v>212</v>
      </c>
    </row>
    <row r="32" spans="1:44">
      <c r="AR32" t="s">
        <v>213</v>
      </c>
    </row>
    <row r="33" spans="44:44">
      <c r="AR33" t="s">
        <v>214</v>
      </c>
    </row>
    <row r="34" spans="44:44">
      <c r="AR34" t="s">
        <v>215</v>
      </c>
    </row>
    <row r="35" spans="44:44">
      <c r="AR35" t="s">
        <v>216</v>
      </c>
    </row>
    <row r="36" spans="44:44">
      <c r="AR36" t="s">
        <v>217</v>
      </c>
    </row>
    <row r="37" spans="44:44">
      <c r="AR37" t="s">
        <v>218</v>
      </c>
    </row>
    <row r="38" spans="44:44">
      <c r="AR38" t="s">
        <v>219</v>
      </c>
    </row>
    <row r="39" spans="44:44">
      <c r="AR39" t="s">
        <v>220</v>
      </c>
    </row>
    <row r="40" spans="44:44">
      <c r="AR40" t="s">
        <v>221</v>
      </c>
    </row>
    <row r="41" spans="44:44">
      <c r="AR41" t="s">
        <v>222</v>
      </c>
    </row>
    <row r="42" spans="44:44">
      <c r="AR42" t="s">
        <v>223</v>
      </c>
    </row>
    <row r="43" spans="44:44">
      <c r="AR43" t="s">
        <v>224</v>
      </c>
    </row>
    <row r="44" spans="44:44">
      <c r="AR44" t="s">
        <v>225</v>
      </c>
    </row>
    <row r="45" spans="44:44">
      <c r="AR45" t="s">
        <v>226</v>
      </c>
    </row>
    <row r="46" spans="44:44">
      <c r="AR46" t="s">
        <v>227</v>
      </c>
    </row>
    <row r="47" spans="44:44">
      <c r="AR47" t="s">
        <v>228</v>
      </c>
    </row>
    <row r="48" spans="44:44">
      <c r="AR48" t="s">
        <v>229</v>
      </c>
    </row>
    <row r="49" spans="44:44">
      <c r="AR49" t="s">
        <v>230</v>
      </c>
    </row>
    <row r="50" spans="44:44">
      <c r="AR50" t="s">
        <v>231</v>
      </c>
    </row>
    <row r="51" spans="44:44">
      <c r="AR51" t="s">
        <v>232</v>
      </c>
    </row>
    <row r="52" spans="44:44">
      <c r="AR52" t="s">
        <v>233</v>
      </c>
    </row>
    <row r="53" spans="44:44">
      <c r="AR53" t="s">
        <v>234</v>
      </c>
    </row>
    <row r="54" spans="44:44">
      <c r="AR54" t="s">
        <v>235</v>
      </c>
    </row>
    <row r="55" spans="44:44">
      <c r="AR55" t="s">
        <v>236</v>
      </c>
    </row>
    <row r="56" spans="44:44">
      <c r="AR56" t="s">
        <v>237</v>
      </c>
    </row>
    <row r="57" spans="44:44">
      <c r="AR57" t="s">
        <v>238</v>
      </c>
    </row>
    <row r="58" spans="44:44">
      <c r="AR58" t="s">
        <v>239</v>
      </c>
    </row>
    <row r="59" spans="44:44">
      <c r="AR59" t="s">
        <v>240</v>
      </c>
    </row>
    <row r="60" spans="44:44">
      <c r="AR60" t="s">
        <v>241</v>
      </c>
    </row>
    <row r="61" spans="44:44">
      <c r="AR61" t="s">
        <v>242</v>
      </c>
    </row>
    <row r="62" spans="44:44">
      <c r="AR62" t="s">
        <v>243</v>
      </c>
    </row>
    <row r="63" spans="44:44">
      <c r="AR63" t="s">
        <v>244</v>
      </c>
    </row>
    <row r="64" spans="44:44">
      <c r="AR64" t="s">
        <v>245</v>
      </c>
    </row>
    <row r="65" spans="44:44">
      <c r="AR65" t="s">
        <v>246</v>
      </c>
    </row>
    <row r="66" spans="44:44">
      <c r="AR66" t="s">
        <v>247</v>
      </c>
    </row>
    <row r="67" spans="44:44">
      <c r="AR67" t="s">
        <v>248</v>
      </c>
    </row>
    <row r="68" spans="44:44">
      <c r="AR68" t="s">
        <v>249</v>
      </c>
    </row>
    <row r="69" spans="44:44">
      <c r="AR69" t="s">
        <v>250</v>
      </c>
    </row>
    <row r="70" spans="44:44">
      <c r="AR70" t="s">
        <v>251</v>
      </c>
    </row>
    <row r="71" spans="44:44">
      <c r="AR71" t="s">
        <v>252</v>
      </c>
    </row>
    <row r="72" spans="44:44">
      <c r="AR72" t="s">
        <v>253</v>
      </c>
    </row>
    <row r="73" spans="44:44">
      <c r="AR73" t="s">
        <v>254</v>
      </c>
    </row>
    <row r="74" spans="44:44">
      <c r="AR74" t="s">
        <v>255</v>
      </c>
    </row>
    <row r="75" spans="44:44">
      <c r="AR75" t="s">
        <v>256</v>
      </c>
    </row>
    <row r="76" spans="44:44">
      <c r="AR76" t="s">
        <v>257</v>
      </c>
    </row>
    <row r="77" spans="44:44">
      <c r="AR77" t="s">
        <v>258</v>
      </c>
    </row>
    <row r="78" spans="44:44">
      <c r="AR78" t="s">
        <v>259</v>
      </c>
    </row>
    <row r="79" spans="44:44">
      <c r="AR79" t="s">
        <v>260</v>
      </c>
    </row>
    <row r="80" spans="44:44">
      <c r="AR80" t="s">
        <v>261</v>
      </c>
    </row>
    <row r="81" spans="44:44">
      <c r="AR81" t="s">
        <v>262</v>
      </c>
    </row>
    <row r="82" spans="44:44">
      <c r="AR82" t="s">
        <v>263</v>
      </c>
    </row>
    <row r="83" spans="44:44">
      <c r="AR83" t="s">
        <v>264</v>
      </c>
    </row>
    <row r="84" spans="44:44">
      <c r="AR84" t="s">
        <v>265</v>
      </c>
    </row>
    <row r="85" spans="44:44">
      <c r="AR85" t="s">
        <v>266</v>
      </c>
    </row>
    <row r="86" spans="44:44">
      <c r="AR86" t="s">
        <v>267</v>
      </c>
    </row>
    <row r="87" spans="44:44">
      <c r="AR87" t="s">
        <v>268</v>
      </c>
    </row>
    <row r="88" spans="44:44">
      <c r="AR88" t="s">
        <v>269</v>
      </c>
    </row>
    <row r="89" spans="44:44">
      <c r="AR89" t="s">
        <v>270</v>
      </c>
    </row>
    <row r="90" spans="44:44">
      <c r="AR90" t="s">
        <v>271</v>
      </c>
    </row>
    <row r="91" spans="44:44">
      <c r="AR91" t="s">
        <v>272</v>
      </c>
    </row>
    <row r="92" spans="44:44">
      <c r="AR92" t="s">
        <v>273</v>
      </c>
    </row>
    <row r="93" spans="44:44">
      <c r="AR93" t="s">
        <v>274</v>
      </c>
    </row>
    <row r="94" spans="44:44">
      <c r="AR94" t="s">
        <v>275</v>
      </c>
    </row>
    <row r="95" spans="44:44">
      <c r="AR95" t="s">
        <v>276</v>
      </c>
    </row>
    <row r="96" spans="44:44">
      <c r="AR96" t="s">
        <v>277</v>
      </c>
    </row>
    <row r="97" spans="44:44">
      <c r="AR97" t="s">
        <v>278</v>
      </c>
    </row>
    <row r="98" spans="44:44">
      <c r="AR98" t="s">
        <v>279</v>
      </c>
    </row>
    <row r="99" spans="44:44">
      <c r="AR99" t="s">
        <v>280</v>
      </c>
    </row>
    <row r="100" spans="44:44">
      <c r="AR100" t="s">
        <v>281</v>
      </c>
    </row>
    <row r="101" spans="44:44">
      <c r="AR101" t="s">
        <v>282</v>
      </c>
    </row>
    <row r="102" spans="44:44">
      <c r="AR102" t="s">
        <v>283</v>
      </c>
    </row>
    <row r="103" spans="44:44">
      <c r="AR103" t="s">
        <v>284</v>
      </c>
    </row>
    <row r="104" spans="44:44">
      <c r="AR104" t="s">
        <v>285</v>
      </c>
    </row>
    <row r="105" spans="44:44">
      <c r="AR105" t="s">
        <v>286</v>
      </c>
    </row>
    <row r="106" spans="44:44">
      <c r="AR106" t="s">
        <v>287</v>
      </c>
    </row>
    <row r="107" spans="44:44">
      <c r="AR107" t="s">
        <v>288</v>
      </c>
    </row>
    <row r="108" spans="44:44">
      <c r="AR108" t="s">
        <v>289</v>
      </c>
    </row>
    <row r="109" spans="44:44">
      <c r="AR109" t="s">
        <v>290</v>
      </c>
    </row>
  </sheetData>
  <sheetProtection password="E4BE" sheet="1" objects="1" scenarios="1"/>
  <mergeCells count="37">
    <mergeCell ref="A9:G9"/>
    <mergeCell ref="D26:I26"/>
    <mergeCell ref="D27:F27"/>
    <mergeCell ref="N27:P27"/>
    <mergeCell ref="D28:H28"/>
    <mergeCell ref="J26:W26"/>
    <mergeCell ref="G27:M27"/>
    <mergeCell ref="Q27:W27"/>
    <mergeCell ref="I28:W28"/>
    <mergeCell ref="D24:H24"/>
    <mergeCell ref="A25:H25"/>
    <mergeCell ref="I18:W18"/>
    <mergeCell ref="I19:W19"/>
    <mergeCell ref="I20:W20"/>
    <mergeCell ref="I21:W23"/>
    <mergeCell ref="T24:W25"/>
    <mergeCell ref="A26:C28"/>
    <mergeCell ref="A20:H20"/>
    <mergeCell ref="K12:W12"/>
    <mergeCell ref="K13:W13"/>
    <mergeCell ref="K15:W15"/>
    <mergeCell ref="K16:W16"/>
    <mergeCell ref="I24:S25"/>
    <mergeCell ref="A18:H18"/>
    <mergeCell ref="A19:H19"/>
    <mergeCell ref="A21:H21"/>
    <mergeCell ref="D22:H22"/>
    <mergeCell ref="A23:H23"/>
    <mergeCell ref="B22:C22"/>
    <mergeCell ref="B24:C24"/>
    <mergeCell ref="D8:G8"/>
    <mergeCell ref="Q8:R8"/>
    <mergeCell ref="P2:S2"/>
    <mergeCell ref="T2:W2"/>
    <mergeCell ref="P3:S3"/>
    <mergeCell ref="T3:W3"/>
    <mergeCell ref="A5:W5"/>
  </mergeCells>
  <phoneticPr fontId="4"/>
  <dataValidations count="1">
    <dataValidation type="list" allowBlank="1" showInputMessage="1" sqref="I20:W20" xr:uid="{380078D7-72D8-40FD-AEBD-607791BAC0DF}">
      <formula1>$AR$10:$AR$109</formula1>
    </dataValidation>
  </dataValidations>
  <printOptions horizontalCentered="1" verticalCentered="1"/>
  <pageMargins left="0.70866141732283472" right="0.70866141732283472" top="0.74803149606299213" bottom="0.74803149606299213" header="0.31496062992125984" footer="0.31496062992125984"/>
  <pageSetup paperSize="9" scale="9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60"/>
  <sheetViews>
    <sheetView showGridLines="0" view="pageBreakPreview" zoomScaleNormal="100" zoomScaleSheetLayoutView="100" workbookViewId="0">
      <selection activeCell="F56" sqref="F56"/>
    </sheetView>
  </sheetViews>
  <sheetFormatPr defaultRowHeight="13.5"/>
  <cols>
    <col min="1" max="1" width="15.375" customWidth="1"/>
    <col min="2" max="2" width="15.25" customWidth="1"/>
    <col min="3" max="3" width="18.75" customWidth="1"/>
    <col min="4" max="4" width="6.125" customWidth="1"/>
    <col min="5" max="5" width="11.125" customWidth="1"/>
    <col min="6" max="6" width="18.75" customWidth="1"/>
    <col min="7" max="7" width="14.375" customWidth="1"/>
    <col min="8" max="8" width="13.75" customWidth="1"/>
    <col min="257" max="257" width="15.375" customWidth="1"/>
    <col min="258" max="258" width="15.25" customWidth="1"/>
    <col min="259" max="259" width="10.5" customWidth="1"/>
    <col min="260" max="260" width="6.125" customWidth="1"/>
    <col min="261" max="261" width="18" customWidth="1"/>
    <col min="262" max="262" width="17.25" customWidth="1"/>
    <col min="513" max="513" width="15.375" customWidth="1"/>
    <col min="514" max="514" width="15.25" customWidth="1"/>
    <col min="515" max="515" width="10.5" customWidth="1"/>
    <col min="516" max="516" width="6.125" customWidth="1"/>
    <col min="517" max="517" width="18" customWidth="1"/>
    <col min="518" max="518" width="17.25" customWidth="1"/>
    <col min="769" max="769" width="15.375" customWidth="1"/>
    <col min="770" max="770" width="15.25" customWidth="1"/>
    <col min="771" max="771" width="10.5" customWidth="1"/>
    <col min="772" max="772" width="6.125" customWidth="1"/>
    <col min="773" max="773" width="18" customWidth="1"/>
    <col min="774" max="774" width="17.25" customWidth="1"/>
    <col min="1025" max="1025" width="15.375" customWidth="1"/>
    <col min="1026" max="1026" width="15.25" customWidth="1"/>
    <col min="1027" max="1027" width="10.5" customWidth="1"/>
    <col min="1028" max="1028" width="6.125" customWidth="1"/>
    <col min="1029" max="1029" width="18" customWidth="1"/>
    <col min="1030" max="1030" width="17.25" customWidth="1"/>
    <col min="1281" max="1281" width="15.375" customWidth="1"/>
    <col min="1282" max="1282" width="15.25" customWidth="1"/>
    <col min="1283" max="1283" width="10.5" customWidth="1"/>
    <col min="1284" max="1284" width="6.125" customWidth="1"/>
    <col min="1285" max="1285" width="18" customWidth="1"/>
    <col min="1286" max="1286" width="17.25" customWidth="1"/>
    <col min="1537" max="1537" width="15.375" customWidth="1"/>
    <col min="1538" max="1538" width="15.25" customWidth="1"/>
    <col min="1539" max="1539" width="10.5" customWidth="1"/>
    <col min="1540" max="1540" width="6.125" customWidth="1"/>
    <col min="1541" max="1541" width="18" customWidth="1"/>
    <col min="1542" max="1542" width="17.25" customWidth="1"/>
    <col min="1793" max="1793" width="15.375" customWidth="1"/>
    <col min="1794" max="1794" width="15.25" customWidth="1"/>
    <col min="1795" max="1795" width="10.5" customWidth="1"/>
    <col min="1796" max="1796" width="6.125" customWidth="1"/>
    <col min="1797" max="1797" width="18" customWidth="1"/>
    <col min="1798" max="1798" width="17.25" customWidth="1"/>
    <col min="2049" max="2049" width="15.375" customWidth="1"/>
    <col min="2050" max="2050" width="15.25" customWidth="1"/>
    <col min="2051" max="2051" width="10.5" customWidth="1"/>
    <col min="2052" max="2052" width="6.125" customWidth="1"/>
    <col min="2053" max="2053" width="18" customWidth="1"/>
    <col min="2054" max="2054" width="17.25" customWidth="1"/>
    <col min="2305" max="2305" width="15.375" customWidth="1"/>
    <col min="2306" max="2306" width="15.25" customWidth="1"/>
    <col min="2307" max="2307" width="10.5" customWidth="1"/>
    <col min="2308" max="2308" width="6.125" customWidth="1"/>
    <col min="2309" max="2309" width="18" customWidth="1"/>
    <col min="2310" max="2310" width="17.25" customWidth="1"/>
    <col min="2561" max="2561" width="15.375" customWidth="1"/>
    <col min="2562" max="2562" width="15.25" customWidth="1"/>
    <col min="2563" max="2563" width="10.5" customWidth="1"/>
    <col min="2564" max="2564" width="6.125" customWidth="1"/>
    <col min="2565" max="2565" width="18" customWidth="1"/>
    <col min="2566" max="2566" width="17.25" customWidth="1"/>
    <col min="2817" max="2817" width="15.375" customWidth="1"/>
    <col min="2818" max="2818" width="15.25" customWidth="1"/>
    <col min="2819" max="2819" width="10.5" customWidth="1"/>
    <col min="2820" max="2820" width="6.125" customWidth="1"/>
    <col min="2821" max="2821" width="18" customWidth="1"/>
    <col min="2822" max="2822" width="17.25" customWidth="1"/>
    <col min="3073" max="3073" width="15.375" customWidth="1"/>
    <col min="3074" max="3074" width="15.25" customWidth="1"/>
    <col min="3075" max="3075" width="10.5" customWidth="1"/>
    <col min="3076" max="3076" width="6.125" customWidth="1"/>
    <col min="3077" max="3077" width="18" customWidth="1"/>
    <col min="3078" max="3078" width="17.25" customWidth="1"/>
    <col min="3329" max="3329" width="15.375" customWidth="1"/>
    <col min="3330" max="3330" width="15.25" customWidth="1"/>
    <col min="3331" max="3331" width="10.5" customWidth="1"/>
    <col min="3332" max="3332" width="6.125" customWidth="1"/>
    <col min="3333" max="3333" width="18" customWidth="1"/>
    <col min="3334" max="3334" width="17.25" customWidth="1"/>
    <col min="3585" max="3585" width="15.375" customWidth="1"/>
    <col min="3586" max="3586" width="15.25" customWidth="1"/>
    <col min="3587" max="3587" width="10.5" customWidth="1"/>
    <col min="3588" max="3588" width="6.125" customWidth="1"/>
    <col min="3589" max="3589" width="18" customWidth="1"/>
    <col min="3590" max="3590" width="17.25" customWidth="1"/>
    <col min="3841" max="3841" width="15.375" customWidth="1"/>
    <col min="3842" max="3842" width="15.25" customWidth="1"/>
    <col min="3843" max="3843" width="10.5" customWidth="1"/>
    <col min="3844" max="3844" width="6.125" customWidth="1"/>
    <col min="3845" max="3845" width="18" customWidth="1"/>
    <col min="3846" max="3846" width="17.25" customWidth="1"/>
    <col min="4097" max="4097" width="15.375" customWidth="1"/>
    <col min="4098" max="4098" width="15.25" customWidth="1"/>
    <col min="4099" max="4099" width="10.5" customWidth="1"/>
    <col min="4100" max="4100" width="6.125" customWidth="1"/>
    <col min="4101" max="4101" width="18" customWidth="1"/>
    <col min="4102" max="4102" width="17.25" customWidth="1"/>
    <col min="4353" max="4353" width="15.375" customWidth="1"/>
    <col min="4354" max="4354" width="15.25" customWidth="1"/>
    <col min="4355" max="4355" width="10.5" customWidth="1"/>
    <col min="4356" max="4356" width="6.125" customWidth="1"/>
    <col min="4357" max="4357" width="18" customWidth="1"/>
    <col min="4358" max="4358" width="17.25" customWidth="1"/>
    <col min="4609" max="4609" width="15.375" customWidth="1"/>
    <col min="4610" max="4610" width="15.25" customWidth="1"/>
    <col min="4611" max="4611" width="10.5" customWidth="1"/>
    <col min="4612" max="4612" width="6.125" customWidth="1"/>
    <col min="4613" max="4613" width="18" customWidth="1"/>
    <col min="4614" max="4614" width="17.25" customWidth="1"/>
    <col min="4865" max="4865" width="15.375" customWidth="1"/>
    <col min="4866" max="4866" width="15.25" customWidth="1"/>
    <col min="4867" max="4867" width="10.5" customWidth="1"/>
    <col min="4868" max="4868" width="6.125" customWidth="1"/>
    <col min="4869" max="4869" width="18" customWidth="1"/>
    <col min="4870" max="4870" width="17.25" customWidth="1"/>
    <col min="5121" max="5121" width="15.375" customWidth="1"/>
    <col min="5122" max="5122" width="15.25" customWidth="1"/>
    <col min="5123" max="5123" width="10.5" customWidth="1"/>
    <col min="5124" max="5124" width="6.125" customWidth="1"/>
    <col min="5125" max="5125" width="18" customWidth="1"/>
    <col min="5126" max="5126" width="17.25" customWidth="1"/>
    <col min="5377" max="5377" width="15.375" customWidth="1"/>
    <col min="5378" max="5378" width="15.25" customWidth="1"/>
    <col min="5379" max="5379" width="10.5" customWidth="1"/>
    <col min="5380" max="5380" width="6.125" customWidth="1"/>
    <col min="5381" max="5381" width="18" customWidth="1"/>
    <col min="5382" max="5382" width="17.25" customWidth="1"/>
    <col min="5633" max="5633" width="15.375" customWidth="1"/>
    <col min="5634" max="5634" width="15.25" customWidth="1"/>
    <col min="5635" max="5635" width="10.5" customWidth="1"/>
    <col min="5636" max="5636" width="6.125" customWidth="1"/>
    <col min="5637" max="5637" width="18" customWidth="1"/>
    <col min="5638" max="5638" width="17.25" customWidth="1"/>
    <col min="5889" max="5889" width="15.375" customWidth="1"/>
    <col min="5890" max="5890" width="15.25" customWidth="1"/>
    <col min="5891" max="5891" width="10.5" customWidth="1"/>
    <col min="5892" max="5892" width="6.125" customWidth="1"/>
    <col min="5893" max="5893" width="18" customWidth="1"/>
    <col min="5894" max="5894" width="17.25" customWidth="1"/>
    <col min="6145" max="6145" width="15.375" customWidth="1"/>
    <col min="6146" max="6146" width="15.25" customWidth="1"/>
    <col min="6147" max="6147" width="10.5" customWidth="1"/>
    <col min="6148" max="6148" width="6.125" customWidth="1"/>
    <col min="6149" max="6149" width="18" customWidth="1"/>
    <col min="6150" max="6150" width="17.25" customWidth="1"/>
    <col min="6401" max="6401" width="15.375" customWidth="1"/>
    <col min="6402" max="6402" width="15.25" customWidth="1"/>
    <col min="6403" max="6403" width="10.5" customWidth="1"/>
    <col min="6404" max="6404" width="6.125" customWidth="1"/>
    <col min="6405" max="6405" width="18" customWidth="1"/>
    <col min="6406" max="6406" width="17.25" customWidth="1"/>
    <col min="6657" max="6657" width="15.375" customWidth="1"/>
    <col min="6658" max="6658" width="15.25" customWidth="1"/>
    <col min="6659" max="6659" width="10.5" customWidth="1"/>
    <col min="6660" max="6660" width="6.125" customWidth="1"/>
    <col min="6661" max="6661" width="18" customWidth="1"/>
    <col min="6662" max="6662" width="17.25" customWidth="1"/>
    <col min="6913" max="6913" width="15.375" customWidth="1"/>
    <col min="6914" max="6914" width="15.25" customWidth="1"/>
    <col min="6915" max="6915" width="10.5" customWidth="1"/>
    <col min="6916" max="6916" width="6.125" customWidth="1"/>
    <col min="6917" max="6917" width="18" customWidth="1"/>
    <col min="6918" max="6918" width="17.25" customWidth="1"/>
    <col min="7169" max="7169" width="15.375" customWidth="1"/>
    <col min="7170" max="7170" width="15.25" customWidth="1"/>
    <col min="7171" max="7171" width="10.5" customWidth="1"/>
    <col min="7172" max="7172" width="6.125" customWidth="1"/>
    <col min="7173" max="7173" width="18" customWidth="1"/>
    <col min="7174" max="7174" width="17.25" customWidth="1"/>
    <col min="7425" max="7425" width="15.375" customWidth="1"/>
    <col min="7426" max="7426" width="15.25" customWidth="1"/>
    <col min="7427" max="7427" width="10.5" customWidth="1"/>
    <col min="7428" max="7428" width="6.125" customWidth="1"/>
    <col min="7429" max="7429" width="18" customWidth="1"/>
    <col min="7430" max="7430" width="17.25" customWidth="1"/>
    <col min="7681" max="7681" width="15.375" customWidth="1"/>
    <col min="7682" max="7682" width="15.25" customWidth="1"/>
    <col min="7683" max="7683" width="10.5" customWidth="1"/>
    <col min="7684" max="7684" width="6.125" customWidth="1"/>
    <col min="7685" max="7685" width="18" customWidth="1"/>
    <col min="7686" max="7686" width="17.25" customWidth="1"/>
    <col min="7937" max="7937" width="15.375" customWidth="1"/>
    <col min="7938" max="7938" width="15.25" customWidth="1"/>
    <col min="7939" max="7939" width="10.5" customWidth="1"/>
    <col min="7940" max="7940" width="6.125" customWidth="1"/>
    <col min="7941" max="7941" width="18" customWidth="1"/>
    <col min="7942" max="7942" width="17.25" customWidth="1"/>
    <col min="8193" max="8193" width="15.375" customWidth="1"/>
    <col min="8194" max="8194" width="15.25" customWidth="1"/>
    <col min="8195" max="8195" width="10.5" customWidth="1"/>
    <col min="8196" max="8196" width="6.125" customWidth="1"/>
    <col min="8197" max="8197" width="18" customWidth="1"/>
    <col min="8198" max="8198" width="17.25" customWidth="1"/>
    <col min="8449" max="8449" width="15.375" customWidth="1"/>
    <col min="8450" max="8450" width="15.25" customWidth="1"/>
    <col min="8451" max="8451" width="10.5" customWidth="1"/>
    <col min="8452" max="8452" width="6.125" customWidth="1"/>
    <col min="8453" max="8453" width="18" customWidth="1"/>
    <col min="8454" max="8454" width="17.25" customWidth="1"/>
    <col min="8705" max="8705" width="15.375" customWidth="1"/>
    <col min="8706" max="8706" width="15.25" customWidth="1"/>
    <col min="8707" max="8707" width="10.5" customWidth="1"/>
    <col min="8708" max="8708" width="6.125" customWidth="1"/>
    <col min="8709" max="8709" width="18" customWidth="1"/>
    <col min="8710" max="8710" width="17.25" customWidth="1"/>
    <col min="8961" max="8961" width="15.375" customWidth="1"/>
    <col min="8962" max="8962" width="15.25" customWidth="1"/>
    <col min="8963" max="8963" width="10.5" customWidth="1"/>
    <col min="8964" max="8964" width="6.125" customWidth="1"/>
    <col min="8965" max="8965" width="18" customWidth="1"/>
    <col min="8966" max="8966" width="17.25" customWidth="1"/>
    <col min="9217" max="9217" width="15.375" customWidth="1"/>
    <col min="9218" max="9218" width="15.25" customWidth="1"/>
    <col min="9219" max="9219" width="10.5" customWidth="1"/>
    <col min="9220" max="9220" width="6.125" customWidth="1"/>
    <col min="9221" max="9221" width="18" customWidth="1"/>
    <col min="9222" max="9222" width="17.25" customWidth="1"/>
    <col min="9473" max="9473" width="15.375" customWidth="1"/>
    <col min="9474" max="9474" width="15.25" customWidth="1"/>
    <col min="9475" max="9475" width="10.5" customWidth="1"/>
    <col min="9476" max="9476" width="6.125" customWidth="1"/>
    <col min="9477" max="9477" width="18" customWidth="1"/>
    <col min="9478" max="9478" width="17.25" customWidth="1"/>
    <col min="9729" max="9729" width="15.375" customWidth="1"/>
    <col min="9730" max="9730" width="15.25" customWidth="1"/>
    <col min="9731" max="9731" width="10.5" customWidth="1"/>
    <col min="9732" max="9732" width="6.125" customWidth="1"/>
    <col min="9733" max="9733" width="18" customWidth="1"/>
    <col min="9734" max="9734" width="17.25" customWidth="1"/>
    <col min="9985" max="9985" width="15.375" customWidth="1"/>
    <col min="9986" max="9986" width="15.25" customWidth="1"/>
    <col min="9987" max="9987" width="10.5" customWidth="1"/>
    <col min="9988" max="9988" width="6.125" customWidth="1"/>
    <col min="9989" max="9989" width="18" customWidth="1"/>
    <col min="9990" max="9990" width="17.25" customWidth="1"/>
    <col min="10241" max="10241" width="15.375" customWidth="1"/>
    <col min="10242" max="10242" width="15.25" customWidth="1"/>
    <col min="10243" max="10243" width="10.5" customWidth="1"/>
    <col min="10244" max="10244" width="6.125" customWidth="1"/>
    <col min="10245" max="10245" width="18" customWidth="1"/>
    <col min="10246" max="10246" width="17.25" customWidth="1"/>
    <col min="10497" max="10497" width="15.375" customWidth="1"/>
    <col min="10498" max="10498" width="15.25" customWidth="1"/>
    <col min="10499" max="10499" width="10.5" customWidth="1"/>
    <col min="10500" max="10500" width="6.125" customWidth="1"/>
    <col min="10501" max="10501" width="18" customWidth="1"/>
    <col min="10502" max="10502" width="17.25" customWidth="1"/>
    <col min="10753" max="10753" width="15.375" customWidth="1"/>
    <col min="10754" max="10754" width="15.25" customWidth="1"/>
    <col min="10755" max="10755" width="10.5" customWidth="1"/>
    <col min="10756" max="10756" width="6.125" customWidth="1"/>
    <col min="10757" max="10757" width="18" customWidth="1"/>
    <col min="10758" max="10758" width="17.25" customWidth="1"/>
    <col min="11009" max="11009" width="15.375" customWidth="1"/>
    <col min="11010" max="11010" width="15.25" customWidth="1"/>
    <col min="11011" max="11011" width="10.5" customWidth="1"/>
    <col min="11012" max="11012" width="6.125" customWidth="1"/>
    <col min="11013" max="11013" width="18" customWidth="1"/>
    <col min="11014" max="11014" width="17.25" customWidth="1"/>
    <col min="11265" max="11265" width="15.375" customWidth="1"/>
    <col min="11266" max="11266" width="15.25" customWidth="1"/>
    <col min="11267" max="11267" width="10.5" customWidth="1"/>
    <col min="11268" max="11268" width="6.125" customWidth="1"/>
    <col min="11269" max="11269" width="18" customWidth="1"/>
    <col min="11270" max="11270" width="17.25" customWidth="1"/>
    <col min="11521" max="11521" width="15.375" customWidth="1"/>
    <col min="11522" max="11522" width="15.25" customWidth="1"/>
    <col min="11523" max="11523" width="10.5" customWidth="1"/>
    <col min="11524" max="11524" width="6.125" customWidth="1"/>
    <col min="11525" max="11525" width="18" customWidth="1"/>
    <col min="11526" max="11526" width="17.25" customWidth="1"/>
    <col min="11777" max="11777" width="15.375" customWidth="1"/>
    <col min="11778" max="11778" width="15.25" customWidth="1"/>
    <col min="11779" max="11779" width="10.5" customWidth="1"/>
    <col min="11780" max="11780" width="6.125" customWidth="1"/>
    <col min="11781" max="11781" width="18" customWidth="1"/>
    <col min="11782" max="11782" width="17.25" customWidth="1"/>
    <col min="12033" max="12033" width="15.375" customWidth="1"/>
    <col min="12034" max="12034" width="15.25" customWidth="1"/>
    <col min="12035" max="12035" width="10.5" customWidth="1"/>
    <col min="12036" max="12036" width="6.125" customWidth="1"/>
    <col min="12037" max="12037" width="18" customWidth="1"/>
    <col min="12038" max="12038" width="17.25" customWidth="1"/>
    <col min="12289" max="12289" width="15.375" customWidth="1"/>
    <col min="12290" max="12290" width="15.25" customWidth="1"/>
    <col min="12291" max="12291" width="10.5" customWidth="1"/>
    <col min="12292" max="12292" width="6.125" customWidth="1"/>
    <col min="12293" max="12293" width="18" customWidth="1"/>
    <col min="12294" max="12294" width="17.25" customWidth="1"/>
    <col min="12545" max="12545" width="15.375" customWidth="1"/>
    <col min="12546" max="12546" width="15.25" customWidth="1"/>
    <col min="12547" max="12547" width="10.5" customWidth="1"/>
    <col min="12548" max="12548" width="6.125" customWidth="1"/>
    <col min="12549" max="12549" width="18" customWidth="1"/>
    <col min="12550" max="12550" width="17.25" customWidth="1"/>
    <col min="12801" max="12801" width="15.375" customWidth="1"/>
    <col min="12802" max="12802" width="15.25" customWidth="1"/>
    <col min="12803" max="12803" width="10.5" customWidth="1"/>
    <col min="12804" max="12804" width="6.125" customWidth="1"/>
    <col min="12805" max="12805" width="18" customWidth="1"/>
    <col min="12806" max="12806" width="17.25" customWidth="1"/>
    <col min="13057" max="13057" width="15.375" customWidth="1"/>
    <col min="13058" max="13058" width="15.25" customWidth="1"/>
    <col min="13059" max="13059" width="10.5" customWidth="1"/>
    <col min="13060" max="13060" width="6.125" customWidth="1"/>
    <col min="13061" max="13061" width="18" customWidth="1"/>
    <col min="13062" max="13062" width="17.25" customWidth="1"/>
    <col min="13313" max="13313" width="15.375" customWidth="1"/>
    <col min="13314" max="13314" width="15.25" customWidth="1"/>
    <col min="13315" max="13315" width="10.5" customWidth="1"/>
    <col min="13316" max="13316" width="6.125" customWidth="1"/>
    <col min="13317" max="13317" width="18" customWidth="1"/>
    <col min="13318" max="13318" width="17.25" customWidth="1"/>
    <col min="13569" max="13569" width="15.375" customWidth="1"/>
    <col min="13570" max="13570" width="15.25" customWidth="1"/>
    <col min="13571" max="13571" width="10.5" customWidth="1"/>
    <col min="13572" max="13572" width="6.125" customWidth="1"/>
    <col min="13573" max="13573" width="18" customWidth="1"/>
    <col min="13574" max="13574" width="17.25" customWidth="1"/>
    <col min="13825" max="13825" width="15.375" customWidth="1"/>
    <col min="13826" max="13826" width="15.25" customWidth="1"/>
    <col min="13827" max="13827" width="10.5" customWidth="1"/>
    <col min="13828" max="13828" width="6.125" customWidth="1"/>
    <col min="13829" max="13829" width="18" customWidth="1"/>
    <col min="13830" max="13830" width="17.25" customWidth="1"/>
    <col min="14081" max="14081" width="15.375" customWidth="1"/>
    <col min="14082" max="14082" width="15.25" customWidth="1"/>
    <col min="14083" max="14083" width="10.5" customWidth="1"/>
    <col min="14084" max="14084" width="6.125" customWidth="1"/>
    <col min="14085" max="14085" width="18" customWidth="1"/>
    <col min="14086" max="14086" width="17.25" customWidth="1"/>
    <col min="14337" max="14337" width="15.375" customWidth="1"/>
    <col min="14338" max="14338" width="15.25" customWidth="1"/>
    <col min="14339" max="14339" width="10.5" customWidth="1"/>
    <col min="14340" max="14340" width="6.125" customWidth="1"/>
    <col min="14341" max="14341" width="18" customWidth="1"/>
    <col min="14342" max="14342" width="17.25" customWidth="1"/>
    <col min="14593" max="14593" width="15.375" customWidth="1"/>
    <col min="14594" max="14594" width="15.25" customWidth="1"/>
    <col min="14595" max="14595" width="10.5" customWidth="1"/>
    <col min="14596" max="14596" width="6.125" customWidth="1"/>
    <col min="14597" max="14597" width="18" customWidth="1"/>
    <col min="14598" max="14598" width="17.25" customWidth="1"/>
    <col min="14849" max="14849" width="15.375" customWidth="1"/>
    <col min="14850" max="14850" width="15.25" customWidth="1"/>
    <col min="14851" max="14851" width="10.5" customWidth="1"/>
    <col min="14852" max="14852" width="6.125" customWidth="1"/>
    <col min="14853" max="14853" width="18" customWidth="1"/>
    <col min="14854" max="14854" width="17.25" customWidth="1"/>
    <col min="15105" max="15105" width="15.375" customWidth="1"/>
    <col min="15106" max="15106" width="15.25" customWidth="1"/>
    <col min="15107" max="15107" width="10.5" customWidth="1"/>
    <col min="15108" max="15108" width="6.125" customWidth="1"/>
    <col min="15109" max="15109" width="18" customWidth="1"/>
    <col min="15110" max="15110" width="17.25" customWidth="1"/>
    <col min="15361" max="15361" width="15.375" customWidth="1"/>
    <col min="15362" max="15362" width="15.25" customWidth="1"/>
    <col min="15363" max="15363" width="10.5" customWidth="1"/>
    <col min="15364" max="15364" width="6.125" customWidth="1"/>
    <col min="15365" max="15365" width="18" customWidth="1"/>
    <col min="15366" max="15366" width="17.25" customWidth="1"/>
    <col min="15617" max="15617" width="15.375" customWidth="1"/>
    <col min="15618" max="15618" width="15.25" customWidth="1"/>
    <col min="15619" max="15619" width="10.5" customWidth="1"/>
    <col min="15620" max="15620" width="6.125" customWidth="1"/>
    <col min="15621" max="15621" width="18" customWidth="1"/>
    <col min="15622" max="15622" width="17.25" customWidth="1"/>
    <col min="15873" max="15873" width="15.375" customWidth="1"/>
    <col min="15874" max="15874" width="15.25" customWidth="1"/>
    <col min="15875" max="15875" width="10.5" customWidth="1"/>
    <col min="15876" max="15876" width="6.125" customWidth="1"/>
    <col min="15877" max="15877" width="18" customWidth="1"/>
    <col min="15878" max="15878" width="17.25" customWidth="1"/>
    <col min="16129" max="16129" width="15.375" customWidth="1"/>
    <col min="16130" max="16130" width="15.25" customWidth="1"/>
    <col min="16131" max="16131" width="10.5" customWidth="1"/>
    <col min="16132" max="16132" width="6.125" customWidth="1"/>
    <col min="16133" max="16133" width="18" customWidth="1"/>
    <col min="16134" max="16134" width="17.25" customWidth="1"/>
  </cols>
  <sheetData>
    <row r="1" spans="1:10">
      <c r="A1" s="7" t="s">
        <v>25</v>
      </c>
      <c r="B1" s="7"/>
      <c r="C1" s="7"/>
      <c r="D1" s="7"/>
      <c r="E1" s="7"/>
      <c r="F1" s="7"/>
    </row>
    <row r="2" spans="1:10">
      <c r="A2" s="7"/>
      <c r="B2" s="7"/>
      <c r="C2" s="7"/>
      <c r="D2" s="7"/>
      <c r="E2" s="7"/>
      <c r="F2" s="7"/>
    </row>
    <row r="3" spans="1:10">
      <c r="A3" s="7" t="str">
        <f xml:space="preserve"> 排出抑制措置結果報告書!B22&amp;"  年度におけるエネルギー起源二酸化炭素排出量"</f>
        <v>2020  年度におけるエネルギー起源二酸化炭素排出量</v>
      </c>
      <c r="B3" s="7"/>
      <c r="C3" s="7"/>
      <c r="D3" s="7"/>
      <c r="E3" s="7"/>
      <c r="F3" s="7"/>
    </row>
    <row r="4" spans="1:10" ht="14.25" thickBot="1">
      <c r="A4" s="7"/>
      <c r="B4" s="7"/>
      <c r="C4" s="7"/>
      <c r="D4" s="7"/>
      <c r="E4" s="7"/>
      <c r="F4" s="7"/>
    </row>
    <row r="5" spans="1:10" ht="66.75" customHeight="1">
      <c r="A5" s="79" t="s">
        <v>26</v>
      </c>
      <c r="B5" s="80" t="s">
        <v>27</v>
      </c>
      <c r="C5" s="80" t="s">
        <v>28</v>
      </c>
      <c r="D5" s="80" t="s">
        <v>29</v>
      </c>
      <c r="E5" s="80" t="s">
        <v>144</v>
      </c>
      <c r="F5" s="81" t="s">
        <v>51</v>
      </c>
      <c r="G5" s="73" t="s">
        <v>47</v>
      </c>
      <c r="H5" s="8" t="s">
        <v>112</v>
      </c>
    </row>
    <row r="6" spans="1:10" ht="17.25" customHeight="1">
      <c r="A6" s="245" t="s">
        <v>30</v>
      </c>
      <c r="B6" s="9" t="s">
        <v>31</v>
      </c>
      <c r="C6" s="148"/>
      <c r="D6" s="10" t="s">
        <v>32</v>
      </c>
      <c r="E6" s="11">
        <v>2.4900000000000002</v>
      </c>
      <c r="F6" s="82" t="str">
        <f>IF(C6="","",C6*E6)</f>
        <v/>
      </c>
      <c r="G6" s="74">
        <v>0.94699999999999995</v>
      </c>
      <c r="H6" s="71">
        <f>C6*G6/1000</f>
        <v>0</v>
      </c>
    </row>
    <row r="7" spans="1:10" ht="17.25" customHeight="1">
      <c r="A7" s="246"/>
      <c r="B7" s="9" t="s">
        <v>33</v>
      </c>
      <c r="C7" s="148"/>
      <c r="D7" s="10" t="s">
        <v>32</v>
      </c>
      <c r="E7" s="11">
        <v>2.71</v>
      </c>
      <c r="F7" s="82" t="str">
        <f t="shared" ref="F7:F18" si="0">IF(C7="","",C7*E7)</f>
        <v/>
      </c>
      <c r="G7" s="75">
        <v>1.00878</v>
      </c>
      <c r="H7" s="71">
        <f t="shared" ref="H7:H17" si="1">C7*G7/1000</f>
        <v>0</v>
      </c>
    </row>
    <row r="8" spans="1:10" ht="17.25" customHeight="1">
      <c r="A8" s="246"/>
      <c r="B8" s="9" t="s">
        <v>34</v>
      </c>
      <c r="C8" s="148"/>
      <c r="D8" s="10" t="s">
        <v>32</v>
      </c>
      <c r="E8" s="11">
        <v>3</v>
      </c>
      <c r="F8" s="82" t="str">
        <f t="shared" si="0"/>
        <v/>
      </c>
      <c r="G8" s="75">
        <v>1.0810200000000001</v>
      </c>
      <c r="H8" s="71">
        <f t="shared" si="1"/>
        <v>0</v>
      </c>
    </row>
    <row r="9" spans="1:10" ht="17.25" customHeight="1">
      <c r="A9" s="246"/>
      <c r="B9" s="9" t="s">
        <v>35</v>
      </c>
      <c r="C9" s="148"/>
      <c r="D9" s="10" t="s">
        <v>32</v>
      </c>
      <c r="E9" s="11">
        <v>3</v>
      </c>
      <c r="F9" s="82" t="str">
        <f t="shared" si="0"/>
        <v/>
      </c>
      <c r="G9" s="75">
        <v>1.0810200000000001</v>
      </c>
      <c r="H9" s="71">
        <f t="shared" si="1"/>
        <v>0</v>
      </c>
    </row>
    <row r="10" spans="1:10" ht="17.25" customHeight="1">
      <c r="A10" s="246"/>
      <c r="B10" s="9" t="s">
        <v>36</v>
      </c>
      <c r="C10" s="148"/>
      <c r="D10" s="10" t="s">
        <v>46</v>
      </c>
      <c r="E10" s="11">
        <v>2.25</v>
      </c>
      <c r="F10" s="82" t="str">
        <f t="shared" si="0"/>
        <v/>
      </c>
      <c r="G10" s="75">
        <v>1.161</v>
      </c>
      <c r="H10" s="71">
        <f t="shared" si="1"/>
        <v>0</v>
      </c>
    </row>
    <row r="11" spans="1:10" ht="17.25" customHeight="1">
      <c r="A11" s="246"/>
      <c r="B11" s="9" t="s">
        <v>37</v>
      </c>
      <c r="C11" s="148"/>
      <c r="D11" s="10" t="s">
        <v>38</v>
      </c>
      <c r="E11" s="11">
        <v>3</v>
      </c>
      <c r="F11" s="82" t="str">
        <f t="shared" si="0"/>
        <v/>
      </c>
      <c r="G11" s="75">
        <v>1.31064</v>
      </c>
      <c r="H11" s="71">
        <f t="shared" si="1"/>
        <v>0</v>
      </c>
    </row>
    <row r="12" spans="1:10" ht="17.25" customHeight="1">
      <c r="A12" s="246"/>
      <c r="B12" s="9" t="s">
        <v>39</v>
      </c>
      <c r="C12" s="148"/>
      <c r="D12" s="10" t="s">
        <v>38</v>
      </c>
      <c r="E12" s="11">
        <v>2.7</v>
      </c>
      <c r="F12" s="82" t="str">
        <f t="shared" si="0"/>
        <v/>
      </c>
      <c r="G12" s="75">
        <v>1.4086799999999999</v>
      </c>
      <c r="H12" s="71">
        <f t="shared" si="1"/>
        <v>0</v>
      </c>
    </row>
    <row r="13" spans="1:10" ht="17.25" customHeight="1">
      <c r="A13" s="246"/>
      <c r="B13" s="9" t="s">
        <v>40</v>
      </c>
      <c r="C13" s="148"/>
      <c r="D13" s="10" t="s">
        <v>32</v>
      </c>
      <c r="E13" s="11">
        <v>2.3199999999999998</v>
      </c>
      <c r="F13" s="82" t="str">
        <f>IF(C13="","",C13*E13)</f>
        <v/>
      </c>
      <c r="G13" s="76">
        <v>0.89268000000000003</v>
      </c>
      <c r="H13" s="71">
        <f t="shared" si="1"/>
        <v>0</v>
      </c>
    </row>
    <row r="14" spans="1:10" ht="17.25" customHeight="1">
      <c r="A14" s="246"/>
      <c r="B14" s="9" t="s">
        <v>41</v>
      </c>
      <c r="C14" s="148"/>
      <c r="D14" s="10" t="s">
        <v>42</v>
      </c>
      <c r="E14" s="11">
        <v>2.59</v>
      </c>
      <c r="F14" s="82" t="str">
        <f>IF(C14="","",C14*E14)</f>
        <v/>
      </c>
      <c r="G14" s="76">
        <v>0.97265999999999997</v>
      </c>
      <c r="H14" s="71">
        <f t="shared" si="1"/>
        <v>0</v>
      </c>
    </row>
    <row r="15" spans="1:10" ht="17.25" customHeight="1">
      <c r="A15" s="246"/>
      <c r="B15" s="124"/>
      <c r="C15" s="149"/>
      <c r="D15" s="70" t="str">
        <f>IFERROR(VLOOKUP(B15,$A$43:$F$58,2,FALSE),"")</f>
        <v/>
      </c>
      <c r="E15" s="72" t="str">
        <f>IFERROR(VLOOKUP(B15,$A$43:$F$58,5,FALSE),"")</f>
        <v/>
      </c>
      <c r="F15" s="82" t="str">
        <f t="shared" si="0"/>
        <v/>
      </c>
      <c r="G15" s="77" t="str">
        <f>IFERROR(VLOOKUP(B15,$A$43:$F$58,6,FALSE),"0")</f>
        <v>0</v>
      </c>
      <c r="H15" s="71">
        <f>C15*G15/1000</f>
        <v>0</v>
      </c>
    </row>
    <row r="16" spans="1:10" ht="17.25" customHeight="1">
      <c r="A16" s="247"/>
      <c r="B16" s="124"/>
      <c r="C16" s="149"/>
      <c r="D16" s="70" t="str">
        <f>IFERROR(VLOOKUP(B16,$A$43:$F$58,2,FALSE),"")</f>
        <v/>
      </c>
      <c r="E16" s="72" t="str">
        <f>IFERROR(VLOOKUP(B16,$A$43:$F$58,5,FALSE),"")</f>
        <v/>
      </c>
      <c r="F16" s="82" t="str">
        <f>IF(C16="","",C16*E16)</f>
        <v/>
      </c>
      <c r="G16" s="77" t="str">
        <f>IFERROR(VLOOKUP(B16,$A$43:$F$58,6,FALSE),"0")</f>
        <v>0</v>
      </c>
      <c r="H16" s="71">
        <f t="shared" si="1"/>
        <v>0</v>
      </c>
      <c r="J16" s="56" t="str">
        <f>IF(K14&gt;1500,"エネルギー使用量1,500kL以上の可能性があります。判定シートで正確な原油換算量を確認して下さい。","")</f>
        <v/>
      </c>
    </row>
    <row r="17" spans="1:8" ht="33.75" customHeight="1">
      <c r="A17" s="123" t="s">
        <v>159</v>
      </c>
      <c r="B17" s="12" t="s">
        <v>157</v>
      </c>
      <c r="C17" s="148"/>
      <c r="D17" s="10" t="s">
        <v>43</v>
      </c>
      <c r="E17" s="20">
        <v>0.35799999999999998</v>
      </c>
      <c r="F17" s="82" t="str">
        <f>IF(C17="","",C17*E17)</f>
        <v/>
      </c>
      <c r="G17" s="76">
        <v>0.25723000000000001</v>
      </c>
      <c r="H17" s="71">
        <f t="shared" si="1"/>
        <v>0</v>
      </c>
    </row>
    <row r="18" spans="1:8" ht="31.5" customHeight="1" thickBot="1">
      <c r="A18" s="83" t="s">
        <v>160</v>
      </c>
      <c r="B18" s="125" t="s">
        <v>149</v>
      </c>
      <c r="C18" s="148"/>
      <c r="D18" s="10" t="str">
        <f>VLOOKUP(B18,$A$59:$F$60,2,FALSE)</f>
        <v>MJ</v>
      </c>
      <c r="E18" s="115">
        <f>VLOOKUP(B18,$A$59:$F$60,5,FALSE)</f>
        <v>5.7000000000000002E-2</v>
      </c>
      <c r="F18" s="82" t="str">
        <f t="shared" si="0"/>
        <v/>
      </c>
      <c r="G18" s="116">
        <f>VLOOKUP(B18,$A$59:$F$60,6,FALSE)</f>
        <v>3.5090000000000003E-2</v>
      </c>
      <c r="H18" s="71">
        <f t="shared" ref="H18" si="2">C18*G18/1000</f>
        <v>0</v>
      </c>
    </row>
    <row r="19" spans="1:8" ht="37.5" customHeight="1" thickTop="1" thickBot="1">
      <c r="A19" s="84" t="s">
        <v>44</v>
      </c>
      <c r="B19" s="85"/>
      <c r="C19" s="85"/>
      <c r="D19" s="85"/>
      <c r="E19" s="85"/>
      <c r="F19" s="86" t="str">
        <f>IF(SUM(F6:F18),SUM(F6:F18),"")</f>
        <v/>
      </c>
      <c r="G19" s="78" t="s">
        <v>111</v>
      </c>
      <c r="H19" s="71">
        <f>SUM(H6:H18)</f>
        <v>0</v>
      </c>
    </row>
    <row r="20" spans="1:8" ht="15" customHeight="1">
      <c r="A20" s="13" t="s">
        <v>134</v>
      </c>
      <c r="B20" s="14"/>
      <c r="C20" s="14"/>
      <c r="D20" s="14"/>
      <c r="E20" s="14"/>
      <c r="F20" s="14"/>
    </row>
    <row r="21" spans="1:8" ht="29.25" customHeight="1">
      <c r="A21" s="248" t="s">
        <v>45</v>
      </c>
      <c r="B21" s="249"/>
      <c r="C21" s="249"/>
      <c r="D21" s="249"/>
      <c r="E21" s="249"/>
      <c r="F21" s="249"/>
      <c r="G21" s="56" t="str">
        <f>IF(H19&gt;1500,"エネルギー使用量1,500kL以上の可能性があります。判定シートで正確な原油換算量を確認して下さい。","")</f>
        <v/>
      </c>
    </row>
    <row r="22" spans="1:8" ht="19.5" customHeight="1">
      <c r="A22" s="248" t="s">
        <v>145</v>
      </c>
      <c r="B22" s="250"/>
      <c r="C22" s="250"/>
      <c r="D22" s="250"/>
      <c r="E22" s="250"/>
      <c r="F22" s="250"/>
    </row>
    <row r="23" spans="1:8">
      <c r="A23" s="248" t="s">
        <v>158</v>
      </c>
      <c r="B23" s="249"/>
      <c r="C23" s="249"/>
      <c r="D23" s="249"/>
      <c r="E23" s="249"/>
      <c r="F23" s="249"/>
    </row>
    <row r="24" spans="1:8">
      <c r="A24" s="15"/>
      <c r="B24" s="15"/>
      <c r="C24" s="15"/>
      <c r="D24" s="15"/>
      <c r="E24" s="15"/>
      <c r="F24" s="15"/>
    </row>
    <row r="25" spans="1:8">
      <c r="A25" s="15"/>
      <c r="B25" s="15"/>
      <c r="C25" s="15"/>
      <c r="D25" s="15"/>
      <c r="E25" s="15"/>
      <c r="F25" s="15"/>
    </row>
    <row r="26" spans="1:8">
      <c r="A26" s="15"/>
      <c r="B26" s="15"/>
      <c r="C26" s="15"/>
      <c r="D26" s="15"/>
      <c r="E26" s="15"/>
      <c r="F26" s="15"/>
    </row>
    <row r="27" spans="1:8">
      <c r="A27" s="15"/>
      <c r="B27" s="15"/>
      <c r="C27" s="15"/>
      <c r="D27" s="15"/>
      <c r="E27" s="15"/>
      <c r="F27" s="15"/>
    </row>
    <row r="28" spans="1:8">
      <c r="A28" s="15"/>
      <c r="B28" s="15"/>
      <c r="C28" s="15"/>
      <c r="D28" s="15"/>
      <c r="E28" s="15"/>
      <c r="F28" s="15"/>
    </row>
    <row r="29" spans="1:8">
      <c r="A29" s="15"/>
      <c r="B29" s="15"/>
      <c r="C29" s="15"/>
      <c r="D29" s="15"/>
      <c r="E29" s="15"/>
      <c r="F29" s="15"/>
    </row>
    <row r="30" spans="1:8">
      <c r="A30" s="15"/>
      <c r="B30" s="15"/>
      <c r="C30" s="15"/>
      <c r="D30" s="15"/>
      <c r="E30" s="15"/>
      <c r="F30" s="15"/>
    </row>
    <row r="31" spans="1:8">
      <c r="A31" s="15"/>
      <c r="B31" s="15"/>
      <c r="C31" s="15"/>
      <c r="D31" s="15"/>
      <c r="E31" s="15"/>
      <c r="F31" s="15"/>
    </row>
    <row r="32" spans="1:8">
      <c r="A32" s="15"/>
      <c r="B32" s="15"/>
      <c r="C32" s="15"/>
      <c r="D32" s="15"/>
      <c r="E32" s="15"/>
      <c r="F32" s="15"/>
    </row>
    <row r="33" spans="1:6">
      <c r="A33" s="15"/>
      <c r="B33" s="15"/>
      <c r="C33" s="15"/>
      <c r="D33" s="15"/>
      <c r="E33" s="15"/>
      <c r="F33" s="15"/>
    </row>
    <row r="34" spans="1:6">
      <c r="A34" s="15"/>
      <c r="B34" s="15"/>
      <c r="C34" s="15"/>
      <c r="D34" s="15"/>
      <c r="E34" s="15"/>
      <c r="F34" s="15"/>
    </row>
    <row r="35" spans="1:6">
      <c r="A35" s="15"/>
      <c r="B35" s="15"/>
      <c r="C35" s="15"/>
      <c r="D35" s="15"/>
      <c r="E35" s="15"/>
      <c r="F35" s="15"/>
    </row>
    <row r="36" spans="1:6">
      <c r="A36" s="15"/>
      <c r="B36" s="15"/>
      <c r="C36" s="15"/>
      <c r="D36" s="15"/>
      <c r="E36" s="15"/>
      <c r="F36" s="15"/>
    </row>
    <row r="37" spans="1:6">
      <c r="A37" s="15"/>
      <c r="B37" s="15"/>
      <c r="C37" s="15"/>
      <c r="D37" s="15"/>
      <c r="E37" s="15"/>
      <c r="F37" s="15"/>
    </row>
    <row r="38" spans="1:6">
      <c r="A38" s="15"/>
      <c r="B38" s="15"/>
      <c r="C38" s="15"/>
      <c r="D38" s="15"/>
      <c r="E38" s="15"/>
      <c r="F38" s="15"/>
    </row>
    <row r="39" spans="1:6">
      <c r="A39" s="15"/>
      <c r="B39" s="15"/>
      <c r="C39" s="15"/>
      <c r="D39" s="15"/>
      <c r="E39" s="15"/>
      <c r="F39" s="15"/>
    </row>
    <row r="40" spans="1:6">
      <c r="A40" s="15"/>
      <c r="B40" s="15"/>
      <c r="C40" s="15"/>
      <c r="D40" s="15"/>
      <c r="E40" s="15"/>
      <c r="F40" s="15"/>
    </row>
    <row r="41" spans="1:6">
      <c r="A41" s="15"/>
      <c r="B41" s="15"/>
      <c r="C41" s="15"/>
      <c r="D41" s="15"/>
      <c r="E41" s="15"/>
      <c r="F41" s="15"/>
    </row>
    <row r="42" spans="1:6">
      <c r="A42" s="15"/>
      <c r="B42" s="15"/>
      <c r="C42" s="15"/>
      <c r="D42" s="15"/>
      <c r="E42" s="15"/>
      <c r="F42" s="15"/>
    </row>
    <row r="43" spans="1:6">
      <c r="A43" s="57" t="s">
        <v>113</v>
      </c>
      <c r="B43" s="57" t="s">
        <v>114</v>
      </c>
      <c r="C43" s="57" t="s">
        <v>115</v>
      </c>
      <c r="D43" s="57" t="s">
        <v>148</v>
      </c>
      <c r="E43" s="57" t="s">
        <v>116</v>
      </c>
      <c r="F43" s="57" t="s">
        <v>47</v>
      </c>
    </row>
    <row r="44" spans="1:6" ht="28.5">
      <c r="A44" s="58" t="s">
        <v>117</v>
      </c>
      <c r="B44" s="59" t="s">
        <v>118</v>
      </c>
      <c r="C44" s="60">
        <v>38.200000000000003</v>
      </c>
      <c r="D44" s="61">
        <v>6.8566666666666679E-2</v>
      </c>
      <c r="E44" s="117">
        <f t="shared" ref="E44:E58" si="3">C44*D44</f>
        <v>2.6192466666666672</v>
      </c>
      <c r="F44" s="120">
        <v>0.98555999999999999</v>
      </c>
    </row>
    <row r="45" spans="1:6" ht="28.5">
      <c r="A45" s="62" t="s">
        <v>130</v>
      </c>
      <c r="B45" s="63" t="s">
        <v>118</v>
      </c>
      <c r="C45" s="64">
        <v>35.299999999999997</v>
      </c>
      <c r="D45" s="65">
        <v>6.7466666666666661E-2</v>
      </c>
      <c r="E45" s="118">
        <f t="shared" si="3"/>
        <v>2.3815733333333329</v>
      </c>
      <c r="F45" s="121">
        <v>0.91073999999999999</v>
      </c>
    </row>
    <row r="46" spans="1:6" ht="14.25">
      <c r="A46" s="62" t="s">
        <v>131</v>
      </c>
      <c r="B46" s="63" t="s">
        <v>118</v>
      </c>
      <c r="C46" s="64">
        <v>33.6</v>
      </c>
      <c r="D46" s="66">
        <v>6.6733333333333339E-2</v>
      </c>
      <c r="E46" s="118">
        <f t="shared" si="3"/>
        <v>2.2422400000000002</v>
      </c>
      <c r="F46" s="121">
        <v>0.86687999999999998</v>
      </c>
    </row>
    <row r="47" spans="1:6" ht="14.25">
      <c r="A47" s="67" t="s">
        <v>119</v>
      </c>
      <c r="B47" s="68" t="s">
        <v>132</v>
      </c>
      <c r="C47" s="69">
        <v>40.9</v>
      </c>
      <c r="D47" s="66">
        <v>7.6266666666666663E-2</v>
      </c>
      <c r="E47" s="118">
        <f t="shared" si="3"/>
        <v>3.1193066666666662</v>
      </c>
      <c r="F47" s="121">
        <v>1.05522</v>
      </c>
    </row>
    <row r="48" spans="1:6" ht="14.25">
      <c r="A48" s="67" t="s">
        <v>120</v>
      </c>
      <c r="B48" s="68" t="s">
        <v>132</v>
      </c>
      <c r="C48" s="69">
        <v>29.9</v>
      </c>
      <c r="D48" s="66">
        <v>9.3133333333333332E-2</v>
      </c>
      <c r="E48" s="118">
        <f t="shared" si="3"/>
        <v>2.7846866666666665</v>
      </c>
      <c r="F48" s="121">
        <v>0.77141999999999999</v>
      </c>
    </row>
    <row r="49" spans="1:6" ht="16.5">
      <c r="A49" s="67" t="s">
        <v>121</v>
      </c>
      <c r="B49" s="68" t="s">
        <v>135</v>
      </c>
      <c r="C49" s="69">
        <v>44.9</v>
      </c>
      <c r="D49" s="66">
        <v>5.2066666666666671E-2</v>
      </c>
      <c r="E49" s="118">
        <f t="shared" si="3"/>
        <v>2.3377933333333334</v>
      </c>
      <c r="F49" s="121">
        <v>1.15842</v>
      </c>
    </row>
    <row r="50" spans="1:6" ht="16.5">
      <c r="A50" s="67" t="s">
        <v>122</v>
      </c>
      <c r="B50" s="68" t="s">
        <v>135</v>
      </c>
      <c r="C50" s="69">
        <v>43.5</v>
      </c>
      <c r="D50" s="66">
        <v>5.096666666666666E-2</v>
      </c>
      <c r="E50" s="118">
        <f t="shared" si="3"/>
        <v>2.2170499999999995</v>
      </c>
      <c r="F50" s="121">
        <v>1.1223000000000001</v>
      </c>
    </row>
    <row r="51" spans="1:6" ht="14.25">
      <c r="A51" s="67" t="s">
        <v>123</v>
      </c>
      <c r="B51" s="68" t="s">
        <v>132</v>
      </c>
      <c r="C51" s="69">
        <v>29</v>
      </c>
      <c r="D51" s="66">
        <v>8.9833333333333334E-2</v>
      </c>
      <c r="E51" s="118">
        <f t="shared" si="3"/>
        <v>2.6051666666666669</v>
      </c>
      <c r="F51" s="121">
        <v>0.74819999999999998</v>
      </c>
    </row>
    <row r="52" spans="1:6" ht="14.25">
      <c r="A52" s="67" t="s">
        <v>124</v>
      </c>
      <c r="B52" s="68" t="s">
        <v>132</v>
      </c>
      <c r="C52" s="69">
        <v>25.7</v>
      </c>
      <c r="D52" s="66">
        <v>9.056666666666667E-2</v>
      </c>
      <c r="E52" s="118">
        <f t="shared" si="3"/>
        <v>2.3275633333333334</v>
      </c>
      <c r="F52" s="121">
        <v>0.66305999999999998</v>
      </c>
    </row>
    <row r="53" spans="1:6" ht="14.25">
      <c r="A53" s="67" t="s">
        <v>125</v>
      </c>
      <c r="B53" s="68" t="s">
        <v>132</v>
      </c>
      <c r="C53" s="69">
        <v>26.9</v>
      </c>
      <c r="D53" s="66">
        <v>9.3499999999999986E-2</v>
      </c>
      <c r="E53" s="118">
        <f t="shared" si="3"/>
        <v>2.5151499999999993</v>
      </c>
      <c r="F53" s="121">
        <v>0.69401999999999997</v>
      </c>
    </row>
    <row r="54" spans="1:6" ht="14.25">
      <c r="A54" s="67" t="s">
        <v>126</v>
      </c>
      <c r="B54" s="68" t="s">
        <v>132</v>
      </c>
      <c r="C54" s="69">
        <v>29.4</v>
      </c>
      <c r="D54" s="66">
        <v>0.10779999999999999</v>
      </c>
      <c r="E54" s="118">
        <f t="shared" si="3"/>
        <v>3.1693199999999995</v>
      </c>
      <c r="F54" s="121">
        <v>0.75851999999999997</v>
      </c>
    </row>
    <row r="55" spans="1:6" ht="14.25">
      <c r="A55" s="67" t="s">
        <v>133</v>
      </c>
      <c r="B55" s="68" t="s">
        <v>132</v>
      </c>
      <c r="C55" s="69">
        <v>37.299999999999997</v>
      </c>
      <c r="D55" s="65">
        <v>7.6633333333333331E-2</v>
      </c>
      <c r="E55" s="118">
        <f t="shared" si="3"/>
        <v>2.8584233333333331</v>
      </c>
      <c r="F55" s="121">
        <v>0.96233999999999997</v>
      </c>
    </row>
    <row r="56" spans="1:6" ht="16.5">
      <c r="A56" s="67" t="s">
        <v>127</v>
      </c>
      <c r="B56" s="68" t="s">
        <v>135</v>
      </c>
      <c r="C56" s="69">
        <v>21.1</v>
      </c>
      <c r="D56" s="66">
        <v>4.0333333333333332E-2</v>
      </c>
      <c r="E56" s="118">
        <f t="shared" si="3"/>
        <v>0.85103333333333342</v>
      </c>
      <c r="F56" s="121">
        <v>0.54437999999999998</v>
      </c>
    </row>
    <row r="57" spans="1:6" ht="16.5">
      <c r="A57" s="67" t="s">
        <v>128</v>
      </c>
      <c r="B57" s="68" t="s">
        <v>135</v>
      </c>
      <c r="C57" s="69">
        <v>3.41</v>
      </c>
      <c r="D57" s="66">
        <v>9.6433333333333329E-2</v>
      </c>
      <c r="E57" s="118">
        <f t="shared" si="3"/>
        <v>0.32883766666666664</v>
      </c>
      <c r="F57" s="121">
        <v>8.7980000000000003E-2</v>
      </c>
    </row>
    <row r="58" spans="1:6" ht="16.5">
      <c r="A58" s="67" t="s">
        <v>129</v>
      </c>
      <c r="B58" s="68" t="s">
        <v>135</v>
      </c>
      <c r="C58" s="69">
        <v>8.41</v>
      </c>
      <c r="D58" s="66">
        <v>0.14079999999999998</v>
      </c>
      <c r="E58" s="118">
        <f t="shared" si="3"/>
        <v>1.1841279999999998</v>
      </c>
      <c r="F58" s="121">
        <v>0.21698000000000001</v>
      </c>
    </row>
    <row r="59" spans="1:6" ht="14.25">
      <c r="A59" s="113" t="s">
        <v>146</v>
      </c>
      <c r="B59" s="68" t="s">
        <v>147</v>
      </c>
      <c r="C59" s="57"/>
      <c r="D59" s="57"/>
      <c r="E59" s="119">
        <v>0.06</v>
      </c>
      <c r="F59" s="114">
        <v>2.632E-2</v>
      </c>
    </row>
    <row r="60" spans="1:6" ht="14.25">
      <c r="A60" s="113" t="s">
        <v>149</v>
      </c>
      <c r="B60" s="68" t="s">
        <v>147</v>
      </c>
      <c r="C60" s="57"/>
      <c r="D60" s="57"/>
      <c r="E60" s="119">
        <v>5.7000000000000002E-2</v>
      </c>
      <c r="F60" s="114">
        <v>3.5090000000000003E-2</v>
      </c>
    </row>
  </sheetData>
  <sheetProtection password="E4BE" sheet="1" objects="1" scenarios="1"/>
  <mergeCells count="4">
    <mergeCell ref="A6:A16"/>
    <mergeCell ref="A21:F21"/>
    <mergeCell ref="A22:F22"/>
    <mergeCell ref="A23:F23"/>
  </mergeCells>
  <phoneticPr fontId="2"/>
  <dataValidations count="2">
    <dataValidation type="list" allowBlank="1" showInputMessage="1" sqref="B15:B16" xr:uid="{00000000-0002-0000-0100-000000000000}">
      <formula1>$A$44:$A$58</formula1>
    </dataValidation>
    <dataValidation type="list" allowBlank="1" showInputMessage="1" showErrorMessage="1" sqref="B18" xr:uid="{00000000-0002-0000-0100-000001000000}">
      <formula1>$A$59:$A$60</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AF233-F4B0-462F-9353-E0726ABD9E23}">
  <sheetPr>
    <tabColor rgb="FFFFC000"/>
  </sheetPr>
  <dimension ref="A2:I57"/>
  <sheetViews>
    <sheetView workbookViewId="0">
      <selection activeCell="A3" sqref="A3"/>
    </sheetView>
  </sheetViews>
  <sheetFormatPr defaultRowHeight="13.5"/>
  <cols>
    <col min="1" max="16384" width="9" style="126"/>
  </cols>
  <sheetData>
    <row r="2" spans="1:9" ht="17.25">
      <c r="A2" s="284" t="s">
        <v>291</v>
      </c>
    </row>
    <row r="3" spans="1:9">
      <c r="A3" s="285"/>
      <c r="B3" s="286"/>
      <c r="C3" s="286"/>
      <c r="D3" s="286"/>
      <c r="E3" s="286"/>
      <c r="F3" s="286"/>
      <c r="G3" s="286"/>
      <c r="H3" s="286"/>
      <c r="I3" s="287"/>
    </row>
    <row r="4" spans="1:9">
      <c r="A4" s="288"/>
      <c r="B4" s="289"/>
      <c r="C4" s="289"/>
      <c r="D4" s="289"/>
      <c r="E4" s="289"/>
      <c r="F4" s="289"/>
      <c r="G4" s="289"/>
      <c r="H4" s="289"/>
      <c r="I4" s="290"/>
    </row>
    <row r="5" spans="1:9">
      <c r="A5" s="288"/>
      <c r="B5" s="289"/>
      <c r="C5" s="289"/>
      <c r="D5" s="289"/>
      <c r="E5" s="289"/>
      <c r="F5" s="289"/>
      <c r="G5" s="289"/>
      <c r="H5" s="289"/>
      <c r="I5" s="290"/>
    </row>
    <row r="6" spans="1:9">
      <c r="A6" s="288"/>
      <c r="B6" s="289"/>
      <c r="C6" s="289"/>
      <c r="D6" s="289"/>
      <c r="E6" s="289"/>
      <c r="F6" s="289"/>
      <c r="G6" s="289"/>
      <c r="H6" s="289"/>
      <c r="I6" s="290"/>
    </row>
    <row r="7" spans="1:9">
      <c r="A7" s="288"/>
      <c r="B7" s="289"/>
      <c r="C7" s="289"/>
      <c r="D7" s="289"/>
      <c r="E7" s="289"/>
      <c r="F7" s="289"/>
      <c r="G7" s="289"/>
      <c r="H7" s="289"/>
      <c r="I7" s="290"/>
    </row>
    <row r="8" spans="1:9">
      <c r="A8" s="288"/>
      <c r="B8" s="289"/>
      <c r="C8" s="289"/>
      <c r="D8" s="289"/>
      <c r="E8" s="289"/>
      <c r="F8" s="289"/>
      <c r="G8" s="289"/>
      <c r="H8" s="289"/>
      <c r="I8" s="290"/>
    </row>
    <row r="9" spans="1:9">
      <c r="A9" s="288"/>
      <c r="B9" s="289"/>
      <c r="C9" s="289"/>
      <c r="D9" s="289"/>
      <c r="E9" s="289"/>
      <c r="F9" s="289"/>
      <c r="G9" s="289"/>
      <c r="H9" s="289"/>
      <c r="I9" s="290"/>
    </row>
    <row r="10" spans="1:9">
      <c r="A10" s="288"/>
      <c r="B10" s="289"/>
      <c r="C10" s="289"/>
      <c r="D10" s="289"/>
      <c r="E10" s="289"/>
      <c r="F10" s="289"/>
      <c r="G10" s="289"/>
      <c r="H10" s="289"/>
      <c r="I10" s="290"/>
    </row>
    <row r="11" spans="1:9">
      <c r="A11" s="288"/>
      <c r="B11" s="289"/>
      <c r="C11" s="289"/>
      <c r="D11" s="289"/>
      <c r="E11" s="289"/>
      <c r="F11" s="289"/>
      <c r="G11" s="289"/>
      <c r="H11" s="289"/>
      <c r="I11" s="290"/>
    </row>
    <row r="12" spans="1:9">
      <c r="A12" s="288"/>
      <c r="B12" s="289"/>
      <c r="C12" s="289"/>
      <c r="D12" s="289"/>
      <c r="E12" s="289"/>
      <c r="F12" s="289"/>
      <c r="G12" s="289"/>
      <c r="H12" s="289"/>
      <c r="I12" s="290"/>
    </row>
    <row r="13" spans="1:9">
      <c r="A13" s="288"/>
      <c r="B13" s="289"/>
      <c r="C13" s="289"/>
      <c r="D13" s="289"/>
      <c r="E13" s="289"/>
      <c r="F13" s="289"/>
      <c r="G13" s="289"/>
      <c r="H13" s="289"/>
      <c r="I13" s="290"/>
    </row>
    <row r="14" spans="1:9">
      <c r="A14" s="288"/>
      <c r="B14" s="289"/>
      <c r="C14" s="289"/>
      <c r="D14" s="289"/>
      <c r="E14" s="289"/>
      <c r="F14" s="289"/>
      <c r="G14" s="289"/>
      <c r="H14" s="289"/>
      <c r="I14" s="290"/>
    </row>
    <row r="15" spans="1:9">
      <c r="A15" s="288"/>
      <c r="B15" s="289"/>
      <c r="C15" s="289"/>
      <c r="D15" s="289"/>
      <c r="E15" s="289"/>
      <c r="F15" s="289"/>
      <c r="G15" s="289"/>
      <c r="H15" s="289"/>
      <c r="I15" s="290"/>
    </row>
    <row r="16" spans="1:9">
      <c r="A16" s="288"/>
      <c r="B16" s="289"/>
      <c r="C16" s="289"/>
      <c r="D16" s="289"/>
      <c r="E16" s="289"/>
      <c r="F16" s="289"/>
      <c r="G16" s="289"/>
      <c r="H16" s="289"/>
      <c r="I16" s="290"/>
    </row>
    <row r="17" spans="1:9">
      <c r="A17" s="288"/>
      <c r="B17" s="289"/>
      <c r="C17" s="289"/>
      <c r="D17" s="289"/>
      <c r="E17" s="289"/>
      <c r="F17" s="289"/>
      <c r="G17" s="289"/>
      <c r="H17" s="289"/>
      <c r="I17" s="290"/>
    </row>
    <row r="18" spans="1:9">
      <c r="A18" s="288"/>
      <c r="B18" s="289"/>
      <c r="C18" s="289"/>
      <c r="D18" s="291"/>
      <c r="E18" s="289"/>
      <c r="F18" s="289"/>
      <c r="G18" s="289"/>
      <c r="H18" s="289"/>
      <c r="I18" s="290"/>
    </row>
    <row r="19" spans="1:9">
      <c r="A19" s="288"/>
      <c r="B19" s="289"/>
      <c r="C19" s="289"/>
      <c r="D19" s="289"/>
      <c r="E19" s="289"/>
      <c r="F19" s="289"/>
      <c r="G19" s="289"/>
      <c r="H19" s="289"/>
      <c r="I19" s="290"/>
    </row>
    <row r="20" spans="1:9">
      <c r="A20" s="288"/>
      <c r="B20" s="289"/>
      <c r="C20" s="289"/>
      <c r="D20" s="289"/>
      <c r="E20" s="289"/>
      <c r="F20" s="289"/>
      <c r="G20" s="289"/>
      <c r="H20" s="289"/>
      <c r="I20" s="290"/>
    </row>
    <row r="21" spans="1:9">
      <c r="A21" s="288"/>
      <c r="B21" s="289"/>
      <c r="C21" s="289"/>
      <c r="D21" s="289"/>
      <c r="E21" s="289"/>
      <c r="F21" s="289"/>
      <c r="G21" s="289"/>
      <c r="H21" s="289"/>
      <c r="I21" s="290"/>
    </row>
    <row r="22" spans="1:9">
      <c r="A22" s="288"/>
      <c r="B22" s="289"/>
      <c r="C22" s="289"/>
      <c r="D22" s="289"/>
      <c r="E22" s="289"/>
      <c r="F22" s="289"/>
      <c r="G22" s="289"/>
      <c r="H22" s="289"/>
      <c r="I22" s="290"/>
    </row>
    <row r="23" spans="1:9">
      <c r="A23" s="288"/>
      <c r="B23" s="289"/>
      <c r="C23" s="289"/>
      <c r="D23" s="289"/>
      <c r="E23" s="289"/>
      <c r="F23" s="289"/>
      <c r="G23" s="289"/>
      <c r="H23" s="289"/>
      <c r="I23" s="290"/>
    </row>
    <row r="24" spans="1:9">
      <c r="A24" s="288"/>
      <c r="B24" s="289"/>
      <c r="C24" s="289"/>
      <c r="D24" s="289"/>
      <c r="E24" s="289"/>
      <c r="F24" s="289"/>
      <c r="G24" s="289"/>
      <c r="H24" s="289"/>
      <c r="I24" s="290"/>
    </row>
    <row r="25" spans="1:9">
      <c r="A25" s="288"/>
      <c r="B25" s="289"/>
      <c r="C25" s="289"/>
      <c r="D25" s="289"/>
      <c r="E25" s="289"/>
      <c r="F25" s="289"/>
      <c r="G25" s="289"/>
      <c r="H25" s="289"/>
      <c r="I25" s="290"/>
    </row>
    <row r="26" spans="1:9">
      <c r="A26" s="288"/>
      <c r="B26" s="289"/>
      <c r="C26" s="289"/>
      <c r="D26" s="289"/>
      <c r="E26" s="289"/>
      <c r="F26" s="289"/>
      <c r="G26" s="289"/>
      <c r="H26" s="289"/>
      <c r="I26" s="290"/>
    </row>
    <row r="27" spans="1:9">
      <c r="A27" s="288"/>
      <c r="B27" s="289"/>
      <c r="C27" s="289"/>
      <c r="D27" s="289"/>
      <c r="E27" s="289"/>
      <c r="F27" s="289"/>
      <c r="G27" s="289"/>
      <c r="H27" s="289"/>
      <c r="I27" s="290"/>
    </row>
    <row r="28" spans="1:9">
      <c r="A28" s="288"/>
      <c r="B28" s="289"/>
      <c r="C28" s="289"/>
      <c r="D28" s="289"/>
      <c r="E28" s="289"/>
      <c r="F28" s="289"/>
      <c r="G28" s="289"/>
      <c r="H28" s="289"/>
      <c r="I28" s="290"/>
    </row>
    <row r="29" spans="1:9">
      <c r="A29" s="288"/>
      <c r="B29" s="289"/>
      <c r="C29" s="289"/>
      <c r="D29" s="289"/>
      <c r="E29" s="289"/>
      <c r="F29" s="289"/>
      <c r="G29" s="289"/>
      <c r="H29" s="289"/>
      <c r="I29" s="290"/>
    </row>
    <row r="30" spans="1:9">
      <c r="A30" s="288"/>
      <c r="B30" s="289"/>
      <c r="C30" s="289"/>
      <c r="D30" s="289"/>
      <c r="E30" s="289"/>
      <c r="F30" s="289"/>
      <c r="G30" s="289"/>
      <c r="H30" s="289"/>
      <c r="I30" s="290"/>
    </row>
    <row r="31" spans="1:9">
      <c r="A31" s="288"/>
      <c r="B31" s="289"/>
      <c r="C31" s="289"/>
      <c r="D31" s="289"/>
      <c r="E31" s="289"/>
      <c r="F31" s="289"/>
      <c r="G31" s="289"/>
      <c r="H31" s="289"/>
      <c r="I31" s="290"/>
    </row>
    <row r="32" spans="1:9">
      <c r="A32" s="288"/>
      <c r="B32" s="289"/>
      <c r="C32" s="289"/>
      <c r="D32" s="289"/>
      <c r="E32" s="289"/>
      <c r="F32" s="289"/>
      <c r="G32" s="289"/>
      <c r="H32" s="289"/>
      <c r="I32" s="290"/>
    </row>
    <row r="33" spans="1:9">
      <c r="A33" s="288"/>
      <c r="B33" s="289"/>
      <c r="C33" s="289"/>
      <c r="D33" s="289"/>
      <c r="E33" s="289"/>
      <c r="F33" s="289"/>
      <c r="G33" s="289"/>
      <c r="H33" s="289"/>
      <c r="I33" s="290"/>
    </row>
    <row r="34" spans="1:9">
      <c r="A34" s="288"/>
      <c r="B34" s="289"/>
      <c r="C34" s="289"/>
      <c r="D34" s="289"/>
      <c r="E34" s="289"/>
      <c r="F34" s="289"/>
      <c r="G34" s="289"/>
      <c r="H34" s="289"/>
      <c r="I34" s="290"/>
    </row>
    <row r="35" spans="1:9">
      <c r="A35" s="288"/>
      <c r="B35" s="289"/>
      <c r="C35" s="289"/>
      <c r="D35" s="289"/>
      <c r="E35" s="289"/>
      <c r="F35" s="289"/>
      <c r="G35" s="289"/>
      <c r="H35" s="289"/>
      <c r="I35" s="290"/>
    </row>
    <row r="36" spans="1:9">
      <c r="A36" s="288"/>
      <c r="B36" s="289"/>
      <c r="C36" s="289"/>
      <c r="D36" s="289"/>
      <c r="E36" s="289"/>
      <c r="F36" s="289"/>
      <c r="G36" s="289"/>
      <c r="H36" s="289"/>
      <c r="I36" s="290"/>
    </row>
    <row r="37" spans="1:9">
      <c r="A37" s="288"/>
      <c r="B37" s="289"/>
      <c r="C37" s="289"/>
      <c r="D37" s="289"/>
      <c r="E37" s="289"/>
      <c r="F37" s="289"/>
      <c r="G37" s="289"/>
      <c r="H37" s="289"/>
      <c r="I37" s="290"/>
    </row>
    <row r="38" spans="1:9">
      <c r="A38" s="288"/>
      <c r="B38" s="289"/>
      <c r="C38" s="289"/>
      <c r="D38" s="289"/>
      <c r="E38" s="289"/>
      <c r="F38" s="289"/>
      <c r="G38" s="289"/>
      <c r="H38" s="289"/>
      <c r="I38" s="290"/>
    </row>
    <row r="39" spans="1:9">
      <c r="A39" s="288"/>
      <c r="B39" s="289"/>
      <c r="C39" s="289"/>
      <c r="D39" s="289"/>
      <c r="E39" s="289"/>
      <c r="F39" s="289"/>
      <c r="G39" s="289"/>
      <c r="H39" s="289"/>
      <c r="I39" s="290"/>
    </row>
    <row r="40" spans="1:9">
      <c r="A40" s="288"/>
      <c r="B40" s="289"/>
      <c r="C40" s="289"/>
      <c r="D40" s="289"/>
      <c r="E40" s="289"/>
      <c r="F40" s="289"/>
      <c r="G40" s="289"/>
      <c r="H40" s="289"/>
      <c r="I40" s="290"/>
    </row>
    <row r="41" spans="1:9">
      <c r="A41" s="288"/>
      <c r="B41" s="289"/>
      <c r="C41" s="289"/>
      <c r="D41" s="289"/>
      <c r="E41" s="289"/>
      <c r="F41" s="289"/>
      <c r="G41" s="289"/>
      <c r="H41" s="289"/>
      <c r="I41" s="290"/>
    </row>
    <row r="42" spans="1:9">
      <c r="A42" s="288"/>
      <c r="B42" s="289"/>
      <c r="C42" s="289"/>
      <c r="D42" s="289"/>
      <c r="E42" s="289"/>
      <c r="F42" s="289"/>
      <c r="G42" s="289"/>
      <c r="H42" s="289"/>
      <c r="I42" s="290"/>
    </row>
    <row r="43" spans="1:9">
      <c r="A43" s="288"/>
      <c r="B43" s="289"/>
      <c r="C43" s="289"/>
      <c r="D43" s="289"/>
      <c r="E43" s="289"/>
      <c r="F43" s="289"/>
      <c r="G43" s="289"/>
      <c r="H43" s="289"/>
      <c r="I43" s="290"/>
    </row>
    <row r="44" spans="1:9">
      <c r="A44" s="288"/>
      <c r="B44" s="289"/>
      <c r="C44" s="289"/>
      <c r="D44" s="289"/>
      <c r="E44" s="289"/>
      <c r="F44" s="289"/>
      <c r="G44" s="289"/>
      <c r="H44" s="289"/>
      <c r="I44" s="290"/>
    </row>
    <row r="45" spans="1:9">
      <c r="A45" s="288"/>
      <c r="B45" s="289"/>
      <c r="C45" s="289"/>
      <c r="D45" s="289"/>
      <c r="E45" s="289"/>
      <c r="F45" s="289"/>
      <c r="G45" s="289"/>
      <c r="H45" s="289"/>
      <c r="I45" s="290"/>
    </row>
    <row r="46" spans="1:9">
      <c r="A46" s="288"/>
      <c r="B46" s="289"/>
      <c r="C46" s="289"/>
      <c r="D46" s="289"/>
      <c r="E46" s="289"/>
      <c r="F46" s="289"/>
      <c r="G46" s="289"/>
      <c r="H46" s="289"/>
      <c r="I46" s="290"/>
    </row>
    <row r="47" spans="1:9">
      <c r="A47" s="288"/>
      <c r="B47" s="289"/>
      <c r="C47" s="289"/>
      <c r="D47" s="289"/>
      <c r="E47" s="289"/>
      <c r="F47" s="289"/>
      <c r="G47" s="289"/>
      <c r="H47" s="289"/>
      <c r="I47" s="290"/>
    </row>
    <row r="48" spans="1:9">
      <c r="A48" s="288"/>
      <c r="B48" s="289"/>
      <c r="C48" s="289"/>
      <c r="D48" s="289"/>
      <c r="E48" s="289"/>
      <c r="F48" s="289"/>
      <c r="G48" s="289"/>
      <c r="H48" s="289"/>
      <c r="I48" s="290"/>
    </row>
    <row r="49" spans="1:9">
      <c r="A49" s="288"/>
      <c r="B49" s="289"/>
      <c r="C49" s="289"/>
      <c r="D49" s="289"/>
      <c r="E49" s="289"/>
      <c r="F49" s="289"/>
      <c r="G49" s="289"/>
      <c r="H49" s="289"/>
      <c r="I49" s="290"/>
    </row>
    <row r="50" spans="1:9">
      <c r="A50" s="288"/>
      <c r="B50" s="289"/>
      <c r="C50" s="289"/>
      <c r="D50" s="289"/>
      <c r="E50" s="289"/>
      <c r="F50" s="289"/>
      <c r="G50" s="289"/>
      <c r="H50" s="289"/>
      <c r="I50" s="290"/>
    </row>
    <row r="51" spans="1:9">
      <c r="A51" s="288"/>
      <c r="B51" s="289"/>
      <c r="C51" s="289"/>
      <c r="D51" s="289"/>
      <c r="E51" s="289"/>
      <c r="F51" s="289"/>
      <c r="G51" s="289"/>
      <c r="H51" s="289"/>
      <c r="I51" s="290"/>
    </row>
    <row r="52" spans="1:9">
      <c r="A52" s="288"/>
      <c r="B52" s="289"/>
      <c r="C52" s="289"/>
      <c r="D52" s="289"/>
      <c r="E52" s="289"/>
      <c r="F52" s="289"/>
      <c r="G52" s="289"/>
      <c r="H52" s="289"/>
      <c r="I52" s="290"/>
    </row>
    <row r="53" spans="1:9">
      <c r="A53" s="288"/>
      <c r="B53" s="289"/>
      <c r="C53" s="289"/>
      <c r="D53" s="289"/>
      <c r="E53" s="289"/>
      <c r="F53" s="289"/>
      <c r="G53" s="289"/>
      <c r="H53" s="289"/>
      <c r="I53" s="290"/>
    </row>
    <row r="54" spans="1:9">
      <c r="A54" s="288"/>
      <c r="B54" s="289"/>
      <c r="C54" s="289"/>
      <c r="D54" s="289"/>
      <c r="E54" s="289"/>
      <c r="F54" s="289"/>
      <c r="G54" s="289"/>
      <c r="H54" s="289"/>
      <c r="I54" s="290"/>
    </row>
    <row r="55" spans="1:9">
      <c r="A55" s="288"/>
      <c r="B55" s="289"/>
      <c r="C55" s="289"/>
      <c r="D55" s="289"/>
      <c r="E55" s="289"/>
      <c r="F55" s="289"/>
      <c r="G55" s="289"/>
      <c r="H55" s="289"/>
      <c r="I55" s="290"/>
    </row>
    <row r="56" spans="1:9">
      <c r="A56" s="288"/>
      <c r="B56" s="289"/>
      <c r="C56" s="289"/>
      <c r="D56" s="289"/>
      <c r="E56" s="289"/>
      <c r="F56" s="289"/>
      <c r="G56" s="289"/>
      <c r="H56" s="289"/>
      <c r="I56" s="290"/>
    </row>
    <row r="57" spans="1:9">
      <c r="A57" s="292"/>
      <c r="B57" s="293"/>
      <c r="C57" s="293"/>
      <c r="D57" s="293"/>
      <c r="E57" s="293"/>
      <c r="F57" s="293"/>
      <c r="G57" s="293"/>
      <c r="H57" s="293"/>
      <c r="I57" s="294"/>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6"/>
  <sheetViews>
    <sheetView view="pageBreakPreview" zoomScaleNormal="100" zoomScaleSheetLayoutView="100" workbookViewId="0">
      <selection activeCell="D8" sqref="D8"/>
    </sheetView>
  </sheetViews>
  <sheetFormatPr defaultRowHeight="15" customHeight="1"/>
  <cols>
    <col min="1" max="1" width="12.25" style="21" customWidth="1"/>
    <col min="2" max="2" width="14.875" style="21" customWidth="1"/>
    <col min="3" max="3" width="21.625" style="21" customWidth="1"/>
    <col min="4" max="4" width="11.5" style="22" customWidth="1"/>
    <col min="5" max="5" width="8.875" style="21" customWidth="1"/>
    <col min="6" max="7" width="6.125" style="22" customWidth="1"/>
    <col min="8" max="8" width="11.125" style="22" customWidth="1"/>
    <col min="9" max="256" width="9" style="21"/>
    <col min="257" max="257" width="12.25" style="21" customWidth="1"/>
    <col min="258" max="258" width="14.875" style="21" customWidth="1"/>
    <col min="259" max="259" width="21.625" style="21" customWidth="1"/>
    <col min="260" max="260" width="11.5" style="21" customWidth="1"/>
    <col min="261" max="261" width="8.875" style="21" customWidth="1"/>
    <col min="262" max="263" width="6.125" style="21" customWidth="1"/>
    <col min="264" max="264" width="11.125" style="21" customWidth="1"/>
    <col min="265" max="512" width="9" style="21"/>
    <col min="513" max="513" width="12.25" style="21" customWidth="1"/>
    <col min="514" max="514" width="14.875" style="21" customWidth="1"/>
    <col min="515" max="515" width="21.625" style="21" customWidth="1"/>
    <col min="516" max="516" width="11.5" style="21" customWidth="1"/>
    <col min="517" max="517" width="8.875" style="21" customWidth="1"/>
    <col min="518" max="519" width="6.125" style="21" customWidth="1"/>
    <col min="520" max="520" width="11.125" style="21" customWidth="1"/>
    <col min="521" max="768" width="9" style="21"/>
    <col min="769" max="769" width="12.25" style="21" customWidth="1"/>
    <col min="770" max="770" width="14.875" style="21" customWidth="1"/>
    <col min="771" max="771" width="21.625" style="21" customWidth="1"/>
    <col min="772" max="772" width="11.5" style="21" customWidth="1"/>
    <col min="773" max="773" width="8.875" style="21" customWidth="1"/>
    <col min="774" max="775" width="6.125" style="21" customWidth="1"/>
    <col min="776" max="776" width="11.125" style="21" customWidth="1"/>
    <col min="777" max="1024" width="9" style="21"/>
    <col min="1025" max="1025" width="12.25" style="21" customWidth="1"/>
    <col min="1026" max="1026" width="14.875" style="21" customWidth="1"/>
    <col min="1027" max="1027" width="21.625" style="21" customWidth="1"/>
    <col min="1028" max="1028" width="11.5" style="21" customWidth="1"/>
    <col min="1029" max="1029" width="8.875" style="21" customWidth="1"/>
    <col min="1030" max="1031" width="6.125" style="21" customWidth="1"/>
    <col min="1032" max="1032" width="11.125" style="21" customWidth="1"/>
    <col min="1033" max="1280" width="9" style="21"/>
    <col min="1281" max="1281" width="12.25" style="21" customWidth="1"/>
    <col min="1282" max="1282" width="14.875" style="21" customWidth="1"/>
    <col min="1283" max="1283" width="21.625" style="21" customWidth="1"/>
    <col min="1284" max="1284" width="11.5" style="21" customWidth="1"/>
    <col min="1285" max="1285" width="8.875" style="21" customWidth="1"/>
    <col min="1286" max="1287" width="6.125" style="21" customWidth="1"/>
    <col min="1288" max="1288" width="11.125" style="21" customWidth="1"/>
    <col min="1289" max="1536" width="9" style="21"/>
    <col min="1537" max="1537" width="12.25" style="21" customWidth="1"/>
    <col min="1538" max="1538" width="14.875" style="21" customWidth="1"/>
    <col min="1539" max="1539" width="21.625" style="21" customWidth="1"/>
    <col min="1540" max="1540" width="11.5" style="21" customWidth="1"/>
    <col min="1541" max="1541" width="8.875" style="21" customWidth="1"/>
    <col min="1542" max="1543" width="6.125" style="21" customWidth="1"/>
    <col min="1544" max="1544" width="11.125" style="21" customWidth="1"/>
    <col min="1545" max="1792" width="9" style="21"/>
    <col min="1793" max="1793" width="12.25" style="21" customWidth="1"/>
    <col min="1794" max="1794" width="14.875" style="21" customWidth="1"/>
    <col min="1795" max="1795" width="21.625" style="21" customWidth="1"/>
    <col min="1796" max="1796" width="11.5" style="21" customWidth="1"/>
    <col min="1797" max="1797" width="8.875" style="21" customWidth="1"/>
    <col min="1798" max="1799" width="6.125" style="21" customWidth="1"/>
    <col min="1800" max="1800" width="11.125" style="21" customWidth="1"/>
    <col min="1801" max="2048" width="9" style="21"/>
    <col min="2049" max="2049" width="12.25" style="21" customWidth="1"/>
    <col min="2050" max="2050" width="14.875" style="21" customWidth="1"/>
    <col min="2051" max="2051" width="21.625" style="21" customWidth="1"/>
    <col min="2052" max="2052" width="11.5" style="21" customWidth="1"/>
    <col min="2053" max="2053" width="8.875" style="21" customWidth="1"/>
    <col min="2054" max="2055" width="6.125" style="21" customWidth="1"/>
    <col min="2056" max="2056" width="11.125" style="21" customWidth="1"/>
    <col min="2057" max="2304" width="9" style="21"/>
    <col min="2305" max="2305" width="12.25" style="21" customWidth="1"/>
    <col min="2306" max="2306" width="14.875" style="21" customWidth="1"/>
    <col min="2307" max="2307" width="21.625" style="21" customWidth="1"/>
    <col min="2308" max="2308" width="11.5" style="21" customWidth="1"/>
    <col min="2309" max="2309" width="8.875" style="21" customWidth="1"/>
    <col min="2310" max="2311" width="6.125" style="21" customWidth="1"/>
    <col min="2312" max="2312" width="11.125" style="21" customWidth="1"/>
    <col min="2313" max="2560" width="9" style="21"/>
    <col min="2561" max="2561" width="12.25" style="21" customWidth="1"/>
    <col min="2562" max="2562" width="14.875" style="21" customWidth="1"/>
    <col min="2563" max="2563" width="21.625" style="21" customWidth="1"/>
    <col min="2564" max="2564" width="11.5" style="21" customWidth="1"/>
    <col min="2565" max="2565" width="8.875" style="21" customWidth="1"/>
    <col min="2566" max="2567" width="6.125" style="21" customWidth="1"/>
    <col min="2568" max="2568" width="11.125" style="21" customWidth="1"/>
    <col min="2569" max="2816" width="9" style="21"/>
    <col min="2817" max="2817" width="12.25" style="21" customWidth="1"/>
    <col min="2818" max="2818" width="14.875" style="21" customWidth="1"/>
    <col min="2819" max="2819" width="21.625" style="21" customWidth="1"/>
    <col min="2820" max="2820" width="11.5" style="21" customWidth="1"/>
    <col min="2821" max="2821" width="8.875" style="21" customWidth="1"/>
    <col min="2822" max="2823" width="6.125" style="21" customWidth="1"/>
    <col min="2824" max="2824" width="11.125" style="21" customWidth="1"/>
    <col min="2825" max="3072" width="9" style="21"/>
    <col min="3073" max="3073" width="12.25" style="21" customWidth="1"/>
    <col min="3074" max="3074" width="14.875" style="21" customWidth="1"/>
    <col min="3075" max="3075" width="21.625" style="21" customWidth="1"/>
    <col min="3076" max="3076" width="11.5" style="21" customWidth="1"/>
    <col min="3077" max="3077" width="8.875" style="21" customWidth="1"/>
    <col min="3078" max="3079" width="6.125" style="21" customWidth="1"/>
    <col min="3080" max="3080" width="11.125" style="21" customWidth="1"/>
    <col min="3081" max="3328" width="9" style="21"/>
    <col min="3329" max="3329" width="12.25" style="21" customWidth="1"/>
    <col min="3330" max="3330" width="14.875" style="21" customWidth="1"/>
    <col min="3331" max="3331" width="21.625" style="21" customWidth="1"/>
    <col min="3332" max="3332" width="11.5" style="21" customWidth="1"/>
    <col min="3333" max="3333" width="8.875" style="21" customWidth="1"/>
    <col min="3334" max="3335" width="6.125" style="21" customWidth="1"/>
    <col min="3336" max="3336" width="11.125" style="21" customWidth="1"/>
    <col min="3337" max="3584" width="9" style="21"/>
    <col min="3585" max="3585" width="12.25" style="21" customWidth="1"/>
    <col min="3586" max="3586" width="14.875" style="21" customWidth="1"/>
    <col min="3587" max="3587" width="21.625" style="21" customWidth="1"/>
    <col min="3588" max="3588" width="11.5" style="21" customWidth="1"/>
    <col min="3589" max="3589" width="8.875" style="21" customWidth="1"/>
    <col min="3590" max="3591" width="6.125" style="21" customWidth="1"/>
    <col min="3592" max="3592" width="11.125" style="21" customWidth="1"/>
    <col min="3593" max="3840" width="9" style="21"/>
    <col min="3841" max="3841" width="12.25" style="21" customWidth="1"/>
    <col min="3842" max="3842" width="14.875" style="21" customWidth="1"/>
    <col min="3843" max="3843" width="21.625" style="21" customWidth="1"/>
    <col min="3844" max="3844" width="11.5" style="21" customWidth="1"/>
    <col min="3845" max="3845" width="8.875" style="21" customWidth="1"/>
    <col min="3846" max="3847" width="6.125" style="21" customWidth="1"/>
    <col min="3848" max="3848" width="11.125" style="21" customWidth="1"/>
    <col min="3849" max="4096" width="9" style="21"/>
    <col min="4097" max="4097" width="12.25" style="21" customWidth="1"/>
    <col min="4098" max="4098" width="14.875" style="21" customWidth="1"/>
    <col min="4099" max="4099" width="21.625" style="21" customWidth="1"/>
    <col min="4100" max="4100" width="11.5" style="21" customWidth="1"/>
    <col min="4101" max="4101" width="8.875" style="21" customWidth="1"/>
    <col min="4102" max="4103" width="6.125" style="21" customWidth="1"/>
    <col min="4104" max="4104" width="11.125" style="21" customWidth="1"/>
    <col min="4105" max="4352" width="9" style="21"/>
    <col min="4353" max="4353" width="12.25" style="21" customWidth="1"/>
    <col min="4354" max="4354" width="14.875" style="21" customWidth="1"/>
    <col min="4355" max="4355" width="21.625" style="21" customWidth="1"/>
    <col min="4356" max="4356" width="11.5" style="21" customWidth="1"/>
    <col min="4357" max="4357" width="8.875" style="21" customWidth="1"/>
    <col min="4358" max="4359" width="6.125" style="21" customWidth="1"/>
    <col min="4360" max="4360" width="11.125" style="21" customWidth="1"/>
    <col min="4361" max="4608" width="9" style="21"/>
    <col min="4609" max="4609" width="12.25" style="21" customWidth="1"/>
    <col min="4610" max="4610" width="14.875" style="21" customWidth="1"/>
    <col min="4611" max="4611" width="21.625" style="21" customWidth="1"/>
    <col min="4612" max="4612" width="11.5" style="21" customWidth="1"/>
    <col min="4613" max="4613" width="8.875" style="21" customWidth="1"/>
    <col min="4614" max="4615" width="6.125" style="21" customWidth="1"/>
    <col min="4616" max="4616" width="11.125" style="21" customWidth="1"/>
    <col min="4617" max="4864" width="9" style="21"/>
    <col min="4865" max="4865" width="12.25" style="21" customWidth="1"/>
    <col min="4866" max="4866" width="14.875" style="21" customWidth="1"/>
    <col min="4867" max="4867" width="21.625" style="21" customWidth="1"/>
    <col min="4868" max="4868" width="11.5" style="21" customWidth="1"/>
    <col min="4869" max="4869" width="8.875" style="21" customWidth="1"/>
    <col min="4870" max="4871" width="6.125" style="21" customWidth="1"/>
    <col min="4872" max="4872" width="11.125" style="21" customWidth="1"/>
    <col min="4873" max="5120" width="9" style="21"/>
    <col min="5121" max="5121" width="12.25" style="21" customWidth="1"/>
    <col min="5122" max="5122" width="14.875" style="21" customWidth="1"/>
    <col min="5123" max="5123" width="21.625" style="21" customWidth="1"/>
    <col min="5124" max="5124" width="11.5" style="21" customWidth="1"/>
    <col min="5125" max="5125" width="8.875" style="21" customWidth="1"/>
    <col min="5126" max="5127" width="6.125" style="21" customWidth="1"/>
    <col min="5128" max="5128" width="11.125" style="21" customWidth="1"/>
    <col min="5129" max="5376" width="9" style="21"/>
    <col min="5377" max="5377" width="12.25" style="21" customWidth="1"/>
    <col min="5378" max="5378" width="14.875" style="21" customWidth="1"/>
    <col min="5379" max="5379" width="21.625" style="21" customWidth="1"/>
    <col min="5380" max="5380" width="11.5" style="21" customWidth="1"/>
    <col min="5381" max="5381" width="8.875" style="21" customWidth="1"/>
    <col min="5382" max="5383" width="6.125" style="21" customWidth="1"/>
    <col min="5384" max="5384" width="11.125" style="21" customWidth="1"/>
    <col min="5385" max="5632" width="9" style="21"/>
    <col min="5633" max="5633" width="12.25" style="21" customWidth="1"/>
    <col min="5634" max="5634" width="14.875" style="21" customWidth="1"/>
    <col min="5635" max="5635" width="21.625" style="21" customWidth="1"/>
    <col min="5636" max="5636" width="11.5" style="21" customWidth="1"/>
    <col min="5637" max="5637" width="8.875" style="21" customWidth="1"/>
    <col min="5638" max="5639" width="6.125" style="21" customWidth="1"/>
    <col min="5640" max="5640" width="11.125" style="21" customWidth="1"/>
    <col min="5641" max="5888" width="9" style="21"/>
    <col min="5889" max="5889" width="12.25" style="21" customWidth="1"/>
    <col min="5890" max="5890" width="14.875" style="21" customWidth="1"/>
    <col min="5891" max="5891" width="21.625" style="21" customWidth="1"/>
    <col min="5892" max="5892" width="11.5" style="21" customWidth="1"/>
    <col min="5893" max="5893" width="8.875" style="21" customWidth="1"/>
    <col min="5894" max="5895" width="6.125" style="21" customWidth="1"/>
    <col min="5896" max="5896" width="11.125" style="21" customWidth="1"/>
    <col min="5897" max="6144" width="9" style="21"/>
    <col min="6145" max="6145" width="12.25" style="21" customWidth="1"/>
    <col min="6146" max="6146" width="14.875" style="21" customWidth="1"/>
    <col min="6147" max="6147" width="21.625" style="21" customWidth="1"/>
    <col min="6148" max="6148" width="11.5" style="21" customWidth="1"/>
    <col min="6149" max="6149" width="8.875" style="21" customWidth="1"/>
    <col min="6150" max="6151" width="6.125" style="21" customWidth="1"/>
    <col min="6152" max="6152" width="11.125" style="21" customWidth="1"/>
    <col min="6153" max="6400" width="9" style="21"/>
    <col min="6401" max="6401" width="12.25" style="21" customWidth="1"/>
    <col min="6402" max="6402" width="14.875" style="21" customWidth="1"/>
    <col min="6403" max="6403" width="21.625" style="21" customWidth="1"/>
    <col min="6404" max="6404" width="11.5" style="21" customWidth="1"/>
    <col min="6405" max="6405" width="8.875" style="21" customWidth="1"/>
    <col min="6406" max="6407" width="6.125" style="21" customWidth="1"/>
    <col min="6408" max="6408" width="11.125" style="21" customWidth="1"/>
    <col min="6409" max="6656" width="9" style="21"/>
    <col min="6657" max="6657" width="12.25" style="21" customWidth="1"/>
    <col min="6658" max="6658" width="14.875" style="21" customWidth="1"/>
    <col min="6659" max="6659" width="21.625" style="21" customWidth="1"/>
    <col min="6660" max="6660" width="11.5" style="21" customWidth="1"/>
    <col min="6661" max="6661" width="8.875" style="21" customWidth="1"/>
    <col min="6662" max="6663" width="6.125" style="21" customWidth="1"/>
    <col min="6664" max="6664" width="11.125" style="21" customWidth="1"/>
    <col min="6665" max="6912" width="9" style="21"/>
    <col min="6913" max="6913" width="12.25" style="21" customWidth="1"/>
    <col min="6914" max="6914" width="14.875" style="21" customWidth="1"/>
    <col min="6915" max="6915" width="21.625" style="21" customWidth="1"/>
    <col min="6916" max="6916" width="11.5" style="21" customWidth="1"/>
    <col min="6917" max="6917" width="8.875" style="21" customWidth="1"/>
    <col min="6918" max="6919" width="6.125" style="21" customWidth="1"/>
    <col min="6920" max="6920" width="11.125" style="21" customWidth="1"/>
    <col min="6921" max="7168" width="9" style="21"/>
    <col min="7169" max="7169" width="12.25" style="21" customWidth="1"/>
    <col min="7170" max="7170" width="14.875" style="21" customWidth="1"/>
    <col min="7171" max="7171" width="21.625" style="21" customWidth="1"/>
    <col min="7172" max="7172" width="11.5" style="21" customWidth="1"/>
    <col min="7173" max="7173" width="8.875" style="21" customWidth="1"/>
    <col min="7174" max="7175" width="6.125" style="21" customWidth="1"/>
    <col min="7176" max="7176" width="11.125" style="21" customWidth="1"/>
    <col min="7177" max="7424" width="9" style="21"/>
    <col min="7425" max="7425" width="12.25" style="21" customWidth="1"/>
    <col min="7426" max="7426" width="14.875" style="21" customWidth="1"/>
    <col min="7427" max="7427" width="21.625" style="21" customWidth="1"/>
    <col min="7428" max="7428" width="11.5" style="21" customWidth="1"/>
    <col min="7429" max="7429" width="8.875" style="21" customWidth="1"/>
    <col min="7430" max="7431" width="6.125" style="21" customWidth="1"/>
    <col min="7432" max="7432" width="11.125" style="21" customWidth="1"/>
    <col min="7433" max="7680" width="9" style="21"/>
    <col min="7681" max="7681" width="12.25" style="21" customWidth="1"/>
    <col min="7682" max="7682" width="14.875" style="21" customWidth="1"/>
    <col min="7683" max="7683" width="21.625" style="21" customWidth="1"/>
    <col min="7684" max="7684" width="11.5" style="21" customWidth="1"/>
    <col min="7685" max="7685" width="8.875" style="21" customWidth="1"/>
    <col min="7686" max="7687" width="6.125" style="21" customWidth="1"/>
    <col min="7688" max="7688" width="11.125" style="21" customWidth="1"/>
    <col min="7689" max="7936" width="9" style="21"/>
    <col min="7937" max="7937" width="12.25" style="21" customWidth="1"/>
    <col min="7938" max="7938" width="14.875" style="21" customWidth="1"/>
    <col min="7939" max="7939" width="21.625" style="21" customWidth="1"/>
    <col min="7940" max="7940" width="11.5" style="21" customWidth="1"/>
    <col min="7941" max="7941" width="8.875" style="21" customWidth="1"/>
    <col min="7942" max="7943" width="6.125" style="21" customWidth="1"/>
    <col min="7944" max="7944" width="11.125" style="21" customWidth="1"/>
    <col min="7945" max="8192" width="9" style="21"/>
    <col min="8193" max="8193" width="12.25" style="21" customWidth="1"/>
    <col min="8194" max="8194" width="14.875" style="21" customWidth="1"/>
    <col min="8195" max="8195" width="21.625" style="21" customWidth="1"/>
    <col min="8196" max="8196" width="11.5" style="21" customWidth="1"/>
    <col min="8197" max="8197" width="8.875" style="21" customWidth="1"/>
    <col min="8198" max="8199" width="6.125" style="21" customWidth="1"/>
    <col min="8200" max="8200" width="11.125" style="21" customWidth="1"/>
    <col min="8201" max="8448" width="9" style="21"/>
    <col min="8449" max="8449" width="12.25" style="21" customWidth="1"/>
    <col min="8450" max="8450" width="14.875" style="21" customWidth="1"/>
    <col min="8451" max="8451" width="21.625" style="21" customWidth="1"/>
    <col min="8452" max="8452" width="11.5" style="21" customWidth="1"/>
    <col min="8453" max="8453" width="8.875" style="21" customWidth="1"/>
    <col min="8454" max="8455" width="6.125" style="21" customWidth="1"/>
    <col min="8456" max="8456" width="11.125" style="21" customWidth="1"/>
    <col min="8457" max="8704" width="9" style="21"/>
    <col min="8705" max="8705" width="12.25" style="21" customWidth="1"/>
    <col min="8706" max="8706" width="14.875" style="21" customWidth="1"/>
    <col min="8707" max="8707" width="21.625" style="21" customWidth="1"/>
    <col min="8708" max="8708" width="11.5" style="21" customWidth="1"/>
    <col min="8709" max="8709" width="8.875" style="21" customWidth="1"/>
    <col min="8710" max="8711" width="6.125" style="21" customWidth="1"/>
    <col min="8712" max="8712" width="11.125" style="21" customWidth="1"/>
    <col min="8713" max="8960" width="9" style="21"/>
    <col min="8961" max="8961" width="12.25" style="21" customWidth="1"/>
    <col min="8962" max="8962" width="14.875" style="21" customWidth="1"/>
    <col min="8963" max="8963" width="21.625" style="21" customWidth="1"/>
    <col min="8964" max="8964" width="11.5" style="21" customWidth="1"/>
    <col min="8965" max="8965" width="8.875" style="21" customWidth="1"/>
    <col min="8966" max="8967" width="6.125" style="21" customWidth="1"/>
    <col min="8968" max="8968" width="11.125" style="21" customWidth="1"/>
    <col min="8969" max="9216" width="9" style="21"/>
    <col min="9217" max="9217" width="12.25" style="21" customWidth="1"/>
    <col min="9218" max="9218" width="14.875" style="21" customWidth="1"/>
    <col min="9219" max="9219" width="21.625" style="21" customWidth="1"/>
    <col min="9220" max="9220" width="11.5" style="21" customWidth="1"/>
    <col min="9221" max="9221" width="8.875" style="21" customWidth="1"/>
    <col min="9222" max="9223" width="6.125" style="21" customWidth="1"/>
    <col min="9224" max="9224" width="11.125" style="21" customWidth="1"/>
    <col min="9225" max="9472" width="9" style="21"/>
    <col min="9473" max="9473" width="12.25" style="21" customWidth="1"/>
    <col min="9474" max="9474" width="14.875" style="21" customWidth="1"/>
    <col min="9475" max="9475" width="21.625" style="21" customWidth="1"/>
    <col min="9476" max="9476" width="11.5" style="21" customWidth="1"/>
    <col min="9477" max="9477" width="8.875" style="21" customWidth="1"/>
    <col min="9478" max="9479" width="6.125" style="21" customWidth="1"/>
    <col min="9480" max="9480" width="11.125" style="21" customWidth="1"/>
    <col min="9481" max="9728" width="9" style="21"/>
    <col min="9729" max="9729" width="12.25" style="21" customWidth="1"/>
    <col min="9730" max="9730" width="14.875" style="21" customWidth="1"/>
    <col min="9731" max="9731" width="21.625" style="21" customWidth="1"/>
    <col min="9732" max="9732" width="11.5" style="21" customWidth="1"/>
    <col min="9733" max="9733" width="8.875" style="21" customWidth="1"/>
    <col min="9734" max="9735" width="6.125" style="21" customWidth="1"/>
    <col min="9736" max="9736" width="11.125" style="21" customWidth="1"/>
    <col min="9737" max="9984" width="9" style="21"/>
    <col min="9985" max="9985" width="12.25" style="21" customWidth="1"/>
    <col min="9986" max="9986" width="14.875" style="21" customWidth="1"/>
    <col min="9987" max="9987" width="21.625" style="21" customWidth="1"/>
    <col min="9988" max="9988" width="11.5" style="21" customWidth="1"/>
    <col min="9989" max="9989" width="8.875" style="21" customWidth="1"/>
    <col min="9990" max="9991" width="6.125" style="21" customWidth="1"/>
    <col min="9992" max="9992" width="11.125" style="21" customWidth="1"/>
    <col min="9993" max="10240" width="9" style="21"/>
    <col min="10241" max="10241" width="12.25" style="21" customWidth="1"/>
    <col min="10242" max="10242" width="14.875" style="21" customWidth="1"/>
    <col min="10243" max="10243" width="21.625" style="21" customWidth="1"/>
    <col min="10244" max="10244" width="11.5" style="21" customWidth="1"/>
    <col min="10245" max="10245" width="8.875" style="21" customWidth="1"/>
    <col min="10246" max="10247" width="6.125" style="21" customWidth="1"/>
    <col min="10248" max="10248" width="11.125" style="21" customWidth="1"/>
    <col min="10249" max="10496" width="9" style="21"/>
    <col min="10497" max="10497" width="12.25" style="21" customWidth="1"/>
    <col min="10498" max="10498" width="14.875" style="21" customWidth="1"/>
    <col min="10499" max="10499" width="21.625" style="21" customWidth="1"/>
    <col min="10500" max="10500" width="11.5" style="21" customWidth="1"/>
    <col min="10501" max="10501" width="8.875" style="21" customWidth="1"/>
    <col min="10502" max="10503" width="6.125" style="21" customWidth="1"/>
    <col min="10504" max="10504" width="11.125" style="21" customWidth="1"/>
    <col min="10505" max="10752" width="9" style="21"/>
    <col min="10753" max="10753" width="12.25" style="21" customWidth="1"/>
    <col min="10754" max="10754" width="14.875" style="21" customWidth="1"/>
    <col min="10755" max="10755" width="21.625" style="21" customWidth="1"/>
    <col min="10756" max="10756" width="11.5" style="21" customWidth="1"/>
    <col min="10757" max="10757" width="8.875" style="21" customWidth="1"/>
    <col min="10758" max="10759" width="6.125" style="21" customWidth="1"/>
    <col min="10760" max="10760" width="11.125" style="21" customWidth="1"/>
    <col min="10761" max="11008" width="9" style="21"/>
    <col min="11009" max="11009" width="12.25" style="21" customWidth="1"/>
    <col min="11010" max="11010" width="14.875" style="21" customWidth="1"/>
    <col min="11011" max="11011" width="21.625" style="21" customWidth="1"/>
    <col min="11012" max="11012" width="11.5" style="21" customWidth="1"/>
    <col min="11013" max="11013" width="8.875" style="21" customWidth="1"/>
    <col min="11014" max="11015" width="6.125" style="21" customWidth="1"/>
    <col min="11016" max="11016" width="11.125" style="21" customWidth="1"/>
    <col min="11017" max="11264" width="9" style="21"/>
    <col min="11265" max="11265" width="12.25" style="21" customWidth="1"/>
    <col min="11266" max="11266" width="14.875" style="21" customWidth="1"/>
    <col min="11267" max="11267" width="21.625" style="21" customWidth="1"/>
    <col min="11268" max="11268" width="11.5" style="21" customWidth="1"/>
    <col min="11269" max="11269" width="8.875" style="21" customWidth="1"/>
    <col min="11270" max="11271" width="6.125" style="21" customWidth="1"/>
    <col min="11272" max="11272" width="11.125" style="21" customWidth="1"/>
    <col min="11273" max="11520" width="9" style="21"/>
    <col min="11521" max="11521" width="12.25" style="21" customWidth="1"/>
    <col min="11522" max="11522" width="14.875" style="21" customWidth="1"/>
    <col min="11523" max="11523" width="21.625" style="21" customWidth="1"/>
    <col min="11524" max="11524" width="11.5" style="21" customWidth="1"/>
    <col min="11525" max="11525" width="8.875" style="21" customWidth="1"/>
    <col min="11526" max="11527" width="6.125" style="21" customWidth="1"/>
    <col min="11528" max="11528" width="11.125" style="21" customWidth="1"/>
    <col min="11529" max="11776" width="9" style="21"/>
    <col min="11777" max="11777" width="12.25" style="21" customWidth="1"/>
    <col min="11778" max="11778" width="14.875" style="21" customWidth="1"/>
    <col min="11779" max="11779" width="21.625" style="21" customWidth="1"/>
    <col min="11780" max="11780" width="11.5" style="21" customWidth="1"/>
    <col min="11781" max="11781" width="8.875" style="21" customWidth="1"/>
    <col min="11782" max="11783" width="6.125" style="21" customWidth="1"/>
    <col min="11784" max="11784" width="11.125" style="21" customWidth="1"/>
    <col min="11785" max="12032" width="9" style="21"/>
    <col min="12033" max="12033" width="12.25" style="21" customWidth="1"/>
    <col min="12034" max="12034" width="14.875" style="21" customWidth="1"/>
    <col min="12035" max="12035" width="21.625" style="21" customWidth="1"/>
    <col min="12036" max="12036" width="11.5" style="21" customWidth="1"/>
    <col min="12037" max="12037" width="8.875" style="21" customWidth="1"/>
    <col min="12038" max="12039" width="6.125" style="21" customWidth="1"/>
    <col min="12040" max="12040" width="11.125" style="21" customWidth="1"/>
    <col min="12041" max="12288" width="9" style="21"/>
    <col min="12289" max="12289" width="12.25" style="21" customWidth="1"/>
    <col min="12290" max="12290" width="14.875" style="21" customWidth="1"/>
    <col min="12291" max="12291" width="21.625" style="21" customWidth="1"/>
    <col min="12292" max="12292" width="11.5" style="21" customWidth="1"/>
    <col min="12293" max="12293" width="8.875" style="21" customWidth="1"/>
    <col min="12294" max="12295" width="6.125" style="21" customWidth="1"/>
    <col min="12296" max="12296" width="11.125" style="21" customWidth="1"/>
    <col min="12297" max="12544" width="9" style="21"/>
    <col min="12545" max="12545" width="12.25" style="21" customWidth="1"/>
    <col min="12546" max="12546" width="14.875" style="21" customWidth="1"/>
    <col min="12547" max="12547" width="21.625" style="21" customWidth="1"/>
    <col min="12548" max="12548" width="11.5" style="21" customWidth="1"/>
    <col min="12549" max="12549" width="8.875" style="21" customWidth="1"/>
    <col min="12550" max="12551" width="6.125" style="21" customWidth="1"/>
    <col min="12552" max="12552" width="11.125" style="21" customWidth="1"/>
    <col min="12553" max="12800" width="9" style="21"/>
    <col min="12801" max="12801" width="12.25" style="21" customWidth="1"/>
    <col min="12802" max="12802" width="14.875" style="21" customWidth="1"/>
    <col min="12803" max="12803" width="21.625" style="21" customWidth="1"/>
    <col min="12804" max="12804" width="11.5" style="21" customWidth="1"/>
    <col min="12805" max="12805" width="8.875" style="21" customWidth="1"/>
    <col min="12806" max="12807" width="6.125" style="21" customWidth="1"/>
    <col min="12808" max="12808" width="11.125" style="21" customWidth="1"/>
    <col min="12809" max="13056" width="9" style="21"/>
    <col min="13057" max="13057" width="12.25" style="21" customWidth="1"/>
    <col min="13058" max="13058" width="14.875" style="21" customWidth="1"/>
    <col min="13059" max="13059" width="21.625" style="21" customWidth="1"/>
    <col min="13060" max="13060" width="11.5" style="21" customWidth="1"/>
    <col min="13061" max="13061" width="8.875" style="21" customWidth="1"/>
    <col min="13062" max="13063" width="6.125" style="21" customWidth="1"/>
    <col min="13064" max="13064" width="11.125" style="21" customWidth="1"/>
    <col min="13065" max="13312" width="9" style="21"/>
    <col min="13313" max="13313" width="12.25" style="21" customWidth="1"/>
    <col min="13314" max="13314" width="14.875" style="21" customWidth="1"/>
    <col min="13315" max="13315" width="21.625" style="21" customWidth="1"/>
    <col min="13316" max="13316" width="11.5" style="21" customWidth="1"/>
    <col min="13317" max="13317" width="8.875" style="21" customWidth="1"/>
    <col min="13318" max="13319" width="6.125" style="21" customWidth="1"/>
    <col min="13320" max="13320" width="11.125" style="21" customWidth="1"/>
    <col min="13321" max="13568" width="9" style="21"/>
    <col min="13569" max="13569" width="12.25" style="21" customWidth="1"/>
    <col min="13570" max="13570" width="14.875" style="21" customWidth="1"/>
    <col min="13571" max="13571" width="21.625" style="21" customWidth="1"/>
    <col min="13572" max="13572" width="11.5" style="21" customWidth="1"/>
    <col min="13573" max="13573" width="8.875" style="21" customWidth="1"/>
    <col min="13574" max="13575" width="6.125" style="21" customWidth="1"/>
    <col min="13576" max="13576" width="11.125" style="21" customWidth="1"/>
    <col min="13577" max="13824" width="9" style="21"/>
    <col min="13825" max="13825" width="12.25" style="21" customWidth="1"/>
    <col min="13826" max="13826" width="14.875" style="21" customWidth="1"/>
    <col min="13827" max="13827" width="21.625" style="21" customWidth="1"/>
    <col min="13828" max="13828" width="11.5" style="21" customWidth="1"/>
    <col min="13829" max="13829" width="8.875" style="21" customWidth="1"/>
    <col min="13830" max="13831" width="6.125" style="21" customWidth="1"/>
    <col min="13832" max="13832" width="11.125" style="21" customWidth="1"/>
    <col min="13833" max="14080" width="9" style="21"/>
    <col min="14081" max="14081" width="12.25" style="21" customWidth="1"/>
    <col min="14082" max="14082" width="14.875" style="21" customWidth="1"/>
    <col min="14083" max="14083" width="21.625" style="21" customWidth="1"/>
    <col min="14084" max="14084" width="11.5" style="21" customWidth="1"/>
    <col min="14085" max="14085" width="8.875" style="21" customWidth="1"/>
    <col min="14086" max="14087" width="6.125" style="21" customWidth="1"/>
    <col min="14088" max="14088" width="11.125" style="21" customWidth="1"/>
    <col min="14089" max="14336" width="9" style="21"/>
    <col min="14337" max="14337" width="12.25" style="21" customWidth="1"/>
    <col min="14338" max="14338" width="14.875" style="21" customWidth="1"/>
    <col min="14339" max="14339" width="21.625" style="21" customWidth="1"/>
    <col min="14340" max="14340" width="11.5" style="21" customWidth="1"/>
    <col min="14341" max="14341" width="8.875" style="21" customWidth="1"/>
    <col min="14342" max="14343" width="6.125" style="21" customWidth="1"/>
    <col min="14344" max="14344" width="11.125" style="21" customWidth="1"/>
    <col min="14345" max="14592" width="9" style="21"/>
    <col min="14593" max="14593" width="12.25" style="21" customWidth="1"/>
    <col min="14594" max="14594" width="14.875" style="21" customWidth="1"/>
    <col min="14595" max="14595" width="21.625" style="21" customWidth="1"/>
    <col min="14596" max="14596" width="11.5" style="21" customWidth="1"/>
    <col min="14597" max="14597" width="8.875" style="21" customWidth="1"/>
    <col min="14598" max="14599" width="6.125" style="21" customWidth="1"/>
    <col min="14600" max="14600" width="11.125" style="21" customWidth="1"/>
    <col min="14601" max="14848" width="9" style="21"/>
    <col min="14849" max="14849" width="12.25" style="21" customWidth="1"/>
    <col min="14850" max="14850" width="14.875" style="21" customWidth="1"/>
    <col min="14851" max="14851" width="21.625" style="21" customWidth="1"/>
    <col min="14852" max="14852" width="11.5" style="21" customWidth="1"/>
    <col min="14853" max="14853" width="8.875" style="21" customWidth="1"/>
    <col min="14854" max="14855" width="6.125" style="21" customWidth="1"/>
    <col min="14856" max="14856" width="11.125" style="21" customWidth="1"/>
    <col min="14857" max="15104" width="9" style="21"/>
    <col min="15105" max="15105" width="12.25" style="21" customWidth="1"/>
    <col min="15106" max="15106" width="14.875" style="21" customWidth="1"/>
    <col min="15107" max="15107" width="21.625" style="21" customWidth="1"/>
    <col min="15108" max="15108" width="11.5" style="21" customWidth="1"/>
    <col min="15109" max="15109" width="8.875" style="21" customWidth="1"/>
    <col min="15110" max="15111" width="6.125" style="21" customWidth="1"/>
    <col min="15112" max="15112" width="11.125" style="21" customWidth="1"/>
    <col min="15113" max="15360" width="9" style="21"/>
    <col min="15361" max="15361" width="12.25" style="21" customWidth="1"/>
    <col min="15362" max="15362" width="14.875" style="21" customWidth="1"/>
    <col min="15363" max="15363" width="21.625" style="21" customWidth="1"/>
    <col min="15364" max="15364" width="11.5" style="21" customWidth="1"/>
    <col min="15365" max="15365" width="8.875" style="21" customWidth="1"/>
    <col min="15366" max="15367" width="6.125" style="21" customWidth="1"/>
    <col min="15368" max="15368" width="11.125" style="21" customWidth="1"/>
    <col min="15369" max="15616" width="9" style="21"/>
    <col min="15617" max="15617" width="12.25" style="21" customWidth="1"/>
    <col min="15618" max="15618" width="14.875" style="21" customWidth="1"/>
    <col min="15619" max="15619" width="21.625" style="21" customWidth="1"/>
    <col min="15620" max="15620" width="11.5" style="21" customWidth="1"/>
    <col min="15621" max="15621" width="8.875" style="21" customWidth="1"/>
    <col min="15622" max="15623" width="6.125" style="21" customWidth="1"/>
    <col min="15624" max="15624" width="11.125" style="21" customWidth="1"/>
    <col min="15625" max="15872" width="9" style="21"/>
    <col min="15873" max="15873" width="12.25" style="21" customWidth="1"/>
    <col min="15874" max="15874" width="14.875" style="21" customWidth="1"/>
    <col min="15875" max="15875" width="21.625" style="21" customWidth="1"/>
    <col min="15876" max="15876" width="11.5" style="21" customWidth="1"/>
    <col min="15877" max="15877" width="8.875" style="21" customWidth="1"/>
    <col min="15878" max="15879" width="6.125" style="21" customWidth="1"/>
    <col min="15880" max="15880" width="11.125" style="21" customWidth="1"/>
    <col min="15881" max="16128" width="9" style="21"/>
    <col min="16129" max="16129" width="12.25" style="21" customWidth="1"/>
    <col min="16130" max="16130" width="14.875" style="21" customWidth="1"/>
    <col min="16131" max="16131" width="21.625" style="21" customWidth="1"/>
    <col min="16132" max="16132" width="11.5" style="21" customWidth="1"/>
    <col min="16133" max="16133" width="8.875" style="21" customWidth="1"/>
    <col min="16134" max="16135" width="6.125" style="21" customWidth="1"/>
    <col min="16136" max="16136" width="11.125" style="21" customWidth="1"/>
    <col min="16137" max="16384" width="9" style="21"/>
  </cols>
  <sheetData>
    <row r="1" spans="1:11" ht="30" customHeight="1">
      <c r="A1" s="48" t="s">
        <v>104</v>
      </c>
    </row>
    <row r="2" spans="1:11" ht="30" customHeight="1">
      <c r="A2" s="48" t="s">
        <v>105</v>
      </c>
    </row>
    <row r="3" spans="1:11" ht="15" customHeight="1">
      <c r="A3" s="55" t="s">
        <v>53</v>
      </c>
    </row>
    <row r="4" spans="1:11" ht="20.25" customHeight="1">
      <c r="B4" s="23"/>
      <c r="D4" s="24" t="s">
        <v>54</v>
      </c>
      <c r="E4" s="25" t="s">
        <v>55</v>
      </c>
    </row>
    <row r="6" spans="1:11" ht="15" customHeight="1">
      <c r="A6" s="26" t="s">
        <v>56</v>
      </c>
      <c r="B6" s="27"/>
      <c r="C6" s="26"/>
      <c r="D6" s="257" t="s">
        <v>57</v>
      </c>
      <c r="E6" s="259" t="s">
        <v>29</v>
      </c>
      <c r="F6" s="260" t="s">
        <v>58</v>
      </c>
      <c r="G6" s="262" t="s">
        <v>59</v>
      </c>
      <c r="H6" s="264" t="s">
        <v>60</v>
      </c>
    </row>
    <row r="7" spans="1:11" ht="15" customHeight="1">
      <c r="A7" s="26" t="s">
        <v>61</v>
      </c>
      <c r="B7" s="27" t="s">
        <v>62</v>
      </c>
      <c r="C7" s="28" t="s">
        <v>62</v>
      </c>
      <c r="D7" s="258"/>
      <c r="E7" s="259"/>
      <c r="F7" s="261"/>
      <c r="G7" s="263"/>
      <c r="H7" s="265"/>
    </row>
    <row r="8" spans="1:11" s="37" customFormat="1" ht="22.5" customHeight="1">
      <c r="A8" s="29" t="s">
        <v>63</v>
      </c>
      <c r="B8" s="30" t="s">
        <v>64</v>
      </c>
      <c r="C8" s="31" t="s">
        <v>65</v>
      </c>
      <c r="D8" s="32"/>
      <c r="E8" s="33" t="s">
        <v>66</v>
      </c>
      <c r="F8" s="34">
        <f t="shared" ref="F8:F37" si="0">ROUND(G8*0.0258,5)</f>
        <v>0.98555999999999999</v>
      </c>
      <c r="G8" s="35">
        <v>38.200000000000003</v>
      </c>
      <c r="H8" s="36">
        <f t="shared" ref="H8:H37" si="1">IF(ISERROR(D8*F8),"",ROUND(D8*F8,1))/1000</f>
        <v>0</v>
      </c>
      <c r="K8" s="38"/>
    </row>
    <row r="9" spans="1:11" s="37" customFormat="1" ht="26.25" customHeight="1">
      <c r="A9" s="39"/>
      <c r="B9" s="40"/>
      <c r="C9" s="41" t="s">
        <v>67</v>
      </c>
      <c r="D9" s="32"/>
      <c r="E9" s="33" t="s">
        <v>68</v>
      </c>
      <c r="F9" s="34">
        <f t="shared" si="0"/>
        <v>0.91073999999999999</v>
      </c>
      <c r="G9" s="35">
        <v>35.299999999999997</v>
      </c>
      <c r="H9" s="36">
        <f t="shared" si="1"/>
        <v>0</v>
      </c>
      <c r="K9" s="38"/>
    </row>
    <row r="10" spans="1:11" s="37" customFormat="1" ht="15" customHeight="1">
      <c r="A10" s="39" t="s">
        <v>69</v>
      </c>
      <c r="B10" s="40" t="s">
        <v>69</v>
      </c>
      <c r="C10" s="41" t="s">
        <v>70</v>
      </c>
      <c r="D10" s="32"/>
      <c r="E10" s="33" t="s">
        <v>68</v>
      </c>
      <c r="F10" s="34">
        <f t="shared" si="0"/>
        <v>0.89268000000000003</v>
      </c>
      <c r="G10" s="35">
        <v>34.6</v>
      </c>
      <c r="H10" s="36">
        <f t="shared" si="1"/>
        <v>0</v>
      </c>
      <c r="K10" s="38"/>
    </row>
    <row r="11" spans="1:11" s="37" customFormat="1" ht="15" customHeight="1">
      <c r="A11" s="39" t="s">
        <v>69</v>
      </c>
      <c r="B11" s="40" t="s">
        <v>69</v>
      </c>
      <c r="C11" s="41" t="s">
        <v>71</v>
      </c>
      <c r="D11" s="32"/>
      <c r="E11" s="33" t="s">
        <v>68</v>
      </c>
      <c r="F11" s="34">
        <f t="shared" si="0"/>
        <v>0.86687999999999998</v>
      </c>
      <c r="G11" s="35">
        <v>33.6</v>
      </c>
      <c r="H11" s="36">
        <f t="shared" si="1"/>
        <v>0</v>
      </c>
      <c r="K11" s="38"/>
    </row>
    <row r="12" spans="1:11" s="37" customFormat="1" ht="15" customHeight="1">
      <c r="A12" s="39" t="s">
        <v>69</v>
      </c>
      <c r="B12" s="40" t="s">
        <v>69</v>
      </c>
      <c r="C12" s="41" t="s">
        <v>72</v>
      </c>
      <c r="D12" s="32"/>
      <c r="E12" s="33" t="s">
        <v>68</v>
      </c>
      <c r="F12" s="34">
        <f t="shared" si="0"/>
        <v>0.94686000000000003</v>
      </c>
      <c r="G12" s="35">
        <v>36.700000000000003</v>
      </c>
      <c r="H12" s="36">
        <f t="shared" si="1"/>
        <v>0</v>
      </c>
      <c r="K12" s="38"/>
    </row>
    <row r="13" spans="1:11" s="37" customFormat="1" ht="15" customHeight="1">
      <c r="A13" s="39" t="s">
        <v>69</v>
      </c>
      <c r="B13" s="40" t="s">
        <v>69</v>
      </c>
      <c r="C13" s="41" t="s">
        <v>73</v>
      </c>
      <c r="D13" s="32"/>
      <c r="E13" s="33" t="s">
        <v>68</v>
      </c>
      <c r="F13" s="34">
        <f t="shared" si="0"/>
        <v>0.97265999999999997</v>
      </c>
      <c r="G13" s="35">
        <v>37.700000000000003</v>
      </c>
      <c r="H13" s="36">
        <f t="shared" si="1"/>
        <v>0</v>
      </c>
      <c r="K13" s="38"/>
    </row>
    <row r="14" spans="1:11" s="37" customFormat="1" ht="15" customHeight="1">
      <c r="A14" s="39" t="s">
        <v>69</v>
      </c>
      <c r="B14" s="40" t="s">
        <v>69</v>
      </c>
      <c r="C14" s="41" t="s">
        <v>74</v>
      </c>
      <c r="D14" s="32"/>
      <c r="E14" s="33" t="s">
        <v>68</v>
      </c>
      <c r="F14" s="34">
        <f t="shared" si="0"/>
        <v>1.00878</v>
      </c>
      <c r="G14" s="35">
        <v>39.1</v>
      </c>
      <c r="H14" s="36">
        <f t="shared" si="1"/>
        <v>0</v>
      </c>
      <c r="K14" s="38"/>
    </row>
    <row r="15" spans="1:11" s="37" customFormat="1" ht="15" customHeight="1">
      <c r="A15" s="39" t="s">
        <v>69</v>
      </c>
      <c r="B15" s="40" t="s">
        <v>69</v>
      </c>
      <c r="C15" s="41" t="s">
        <v>75</v>
      </c>
      <c r="D15" s="32"/>
      <c r="E15" s="33" t="s">
        <v>68</v>
      </c>
      <c r="F15" s="34">
        <f t="shared" si="0"/>
        <v>1.0810200000000001</v>
      </c>
      <c r="G15" s="35">
        <v>41.9</v>
      </c>
      <c r="H15" s="36">
        <f t="shared" si="1"/>
        <v>0</v>
      </c>
      <c r="K15" s="38"/>
    </row>
    <row r="16" spans="1:11" s="37" customFormat="1" ht="15" customHeight="1">
      <c r="A16" s="39"/>
      <c r="B16" s="40"/>
      <c r="C16" s="41" t="s">
        <v>76</v>
      </c>
      <c r="D16" s="32"/>
      <c r="E16" s="42" t="s">
        <v>77</v>
      </c>
      <c r="F16" s="34">
        <f t="shared" si="0"/>
        <v>1.05522</v>
      </c>
      <c r="G16" s="35">
        <v>40.9</v>
      </c>
      <c r="H16" s="36">
        <f t="shared" si="1"/>
        <v>0</v>
      </c>
      <c r="K16" s="38"/>
    </row>
    <row r="17" spans="1:11" s="37" customFormat="1" ht="15" customHeight="1">
      <c r="A17" s="39" t="s">
        <v>69</v>
      </c>
      <c r="B17" s="40" t="s">
        <v>69</v>
      </c>
      <c r="C17" s="41" t="s">
        <v>78</v>
      </c>
      <c r="D17" s="32"/>
      <c r="E17" s="42" t="s">
        <v>77</v>
      </c>
      <c r="F17" s="34">
        <f t="shared" si="0"/>
        <v>0.77141999999999999</v>
      </c>
      <c r="G17" s="35">
        <v>29.9</v>
      </c>
      <c r="H17" s="36">
        <f t="shared" si="1"/>
        <v>0</v>
      </c>
      <c r="K17" s="38"/>
    </row>
    <row r="18" spans="1:11" s="37" customFormat="1" ht="15" customHeight="1">
      <c r="A18" s="39" t="s">
        <v>69</v>
      </c>
      <c r="B18" s="40" t="s">
        <v>69</v>
      </c>
      <c r="C18" s="41" t="s">
        <v>79</v>
      </c>
      <c r="D18" s="32"/>
      <c r="E18" s="42" t="s">
        <v>77</v>
      </c>
      <c r="F18" s="34">
        <f t="shared" si="0"/>
        <v>1.31064</v>
      </c>
      <c r="G18" s="35">
        <v>50.8</v>
      </c>
      <c r="H18" s="36">
        <f t="shared" si="1"/>
        <v>0</v>
      </c>
      <c r="K18" s="38"/>
    </row>
    <row r="19" spans="1:11" s="37" customFormat="1" ht="15" customHeight="1">
      <c r="A19" s="39" t="s">
        <v>69</v>
      </c>
      <c r="B19" s="40" t="s">
        <v>69</v>
      </c>
      <c r="C19" s="41" t="s">
        <v>80</v>
      </c>
      <c r="D19" s="32"/>
      <c r="E19" s="42" t="s">
        <v>81</v>
      </c>
      <c r="F19" s="34">
        <f t="shared" si="0"/>
        <v>1.15842</v>
      </c>
      <c r="G19" s="35">
        <v>44.9</v>
      </c>
      <c r="H19" s="36">
        <f t="shared" si="1"/>
        <v>0</v>
      </c>
      <c r="K19" s="38"/>
    </row>
    <row r="20" spans="1:11" s="37" customFormat="1" ht="15" customHeight="1">
      <c r="A20" s="39" t="s">
        <v>69</v>
      </c>
      <c r="B20" s="40" t="s">
        <v>69</v>
      </c>
      <c r="C20" s="41" t="s">
        <v>82</v>
      </c>
      <c r="D20" s="32"/>
      <c r="E20" s="42" t="s">
        <v>77</v>
      </c>
      <c r="F20" s="34">
        <f t="shared" si="0"/>
        <v>1.4086799999999999</v>
      </c>
      <c r="G20" s="35">
        <v>54.6</v>
      </c>
      <c r="H20" s="36">
        <f t="shared" si="1"/>
        <v>0</v>
      </c>
      <c r="K20" s="38"/>
    </row>
    <row r="21" spans="1:11" s="37" customFormat="1" ht="15" customHeight="1">
      <c r="A21" s="39" t="s">
        <v>69</v>
      </c>
      <c r="B21" s="40" t="s">
        <v>69</v>
      </c>
      <c r="C21" s="41" t="s">
        <v>83</v>
      </c>
      <c r="D21" s="32"/>
      <c r="E21" s="42" t="s">
        <v>81</v>
      </c>
      <c r="F21" s="34">
        <f t="shared" si="0"/>
        <v>1.1223000000000001</v>
      </c>
      <c r="G21" s="35">
        <v>43.5</v>
      </c>
      <c r="H21" s="36">
        <f t="shared" si="1"/>
        <v>0</v>
      </c>
      <c r="K21" s="38"/>
    </row>
    <row r="22" spans="1:11" s="37" customFormat="1" ht="15" customHeight="1">
      <c r="A22" s="43" t="s">
        <v>69</v>
      </c>
      <c r="B22" s="30" t="s">
        <v>69</v>
      </c>
      <c r="C22" s="41" t="s">
        <v>84</v>
      </c>
      <c r="D22" s="32"/>
      <c r="E22" s="42" t="s">
        <v>77</v>
      </c>
      <c r="F22" s="34">
        <f t="shared" si="0"/>
        <v>0.74819999999999998</v>
      </c>
      <c r="G22" s="35">
        <v>29</v>
      </c>
      <c r="H22" s="36">
        <f t="shared" si="1"/>
        <v>0</v>
      </c>
      <c r="K22" s="38"/>
    </row>
    <row r="23" spans="1:11" s="37" customFormat="1" ht="15" customHeight="1">
      <c r="A23" s="39" t="s">
        <v>69</v>
      </c>
      <c r="B23" s="40" t="s">
        <v>69</v>
      </c>
      <c r="C23" s="41" t="s">
        <v>85</v>
      </c>
      <c r="D23" s="32"/>
      <c r="E23" s="42" t="s">
        <v>77</v>
      </c>
      <c r="F23" s="34">
        <f t="shared" si="0"/>
        <v>0.66305999999999998</v>
      </c>
      <c r="G23" s="35">
        <v>25.7</v>
      </c>
      <c r="H23" s="36">
        <f t="shared" si="1"/>
        <v>0</v>
      </c>
      <c r="K23" s="38"/>
    </row>
    <row r="24" spans="1:11" s="37" customFormat="1" ht="15" customHeight="1">
      <c r="A24" s="39" t="s">
        <v>69</v>
      </c>
      <c r="B24" s="40" t="s">
        <v>69</v>
      </c>
      <c r="C24" s="41" t="s">
        <v>86</v>
      </c>
      <c r="D24" s="32"/>
      <c r="E24" s="42" t="s">
        <v>77</v>
      </c>
      <c r="F24" s="34">
        <f t="shared" si="0"/>
        <v>0.69401999999999997</v>
      </c>
      <c r="G24" s="35">
        <v>26.9</v>
      </c>
      <c r="H24" s="36">
        <f t="shared" si="1"/>
        <v>0</v>
      </c>
      <c r="K24" s="38"/>
    </row>
    <row r="25" spans="1:11" s="37" customFormat="1" ht="15" customHeight="1">
      <c r="A25" s="39" t="s">
        <v>69</v>
      </c>
      <c r="B25" s="40" t="s">
        <v>69</v>
      </c>
      <c r="C25" s="41" t="s">
        <v>87</v>
      </c>
      <c r="D25" s="32"/>
      <c r="E25" s="42" t="s">
        <v>77</v>
      </c>
      <c r="F25" s="34">
        <f t="shared" si="0"/>
        <v>0.75851999999999997</v>
      </c>
      <c r="G25" s="35">
        <v>29.4</v>
      </c>
      <c r="H25" s="36">
        <f t="shared" si="1"/>
        <v>0</v>
      </c>
      <c r="K25" s="38"/>
    </row>
    <row r="26" spans="1:11" s="37" customFormat="1" ht="15" customHeight="1">
      <c r="A26" s="39"/>
      <c r="B26" s="40"/>
      <c r="C26" s="41" t="s">
        <v>88</v>
      </c>
      <c r="D26" s="32"/>
      <c r="E26" s="42" t="s">
        <v>77</v>
      </c>
      <c r="F26" s="34">
        <f t="shared" si="0"/>
        <v>0.96233999999999997</v>
      </c>
      <c r="G26" s="35">
        <v>37.299999999999997</v>
      </c>
      <c r="H26" s="36">
        <f t="shared" si="1"/>
        <v>0</v>
      </c>
      <c r="K26" s="38"/>
    </row>
    <row r="27" spans="1:11" s="37" customFormat="1" ht="15" customHeight="1">
      <c r="A27" s="39" t="s">
        <v>69</v>
      </c>
      <c r="B27" s="40" t="s">
        <v>69</v>
      </c>
      <c r="C27" s="41" t="s">
        <v>89</v>
      </c>
      <c r="D27" s="32"/>
      <c r="E27" s="42" t="s">
        <v>81</v>
      </c>
      <c r="F27" s="34">
        <f t="shared" si="0"/>
        <v>0.54437999999999998</v>
      </c>
      <c r="G27" s="35">
        <v>21.1</v>
      </c>
      <c r="H27" s="36">
        <f t="shared" si="1"/>
        <v>0</v>
      </c>
      <c r="K27" s="38"/>
    </row>
    <row r="28" spans="1:11" s="37" customFormat="1" ht="15" customHeight="1">
      <c r="A28" s="39" t="s">
        <v>69</v>
      </c>
      <c r="B28" s="40" t="s">
        <v>69</v>
      </c>
      <c r="C28" s="41" t="s">
        <v>90</v>
      </c>
      <c r="D28" s="32"/>
      <c r="E28" s="42" t="s">
        <v>81</v>
      </c>
      <c r="F28" s="34">
        <f t="shared" si="0"/>
        <v>8.7980000000000003E-2</v>
      </c>
      <c r="G28" s="35">
        <v>3.41</v>
      </c>
      <c r="H28" s="36">
        <f t="shared" si="1"/>
        <v>0</v>
      </c>
      <c r="K28" s="38"/>
    </row>
    <row r="29" spans="1:11" s="37" customFormat="1" ht="15" customHeight="1">
      <c r="A29" s="39" t="s">
        <v>69</v>
      </c>
      <c r="B29" s="40" t="s">
        <v>69</v>
      </c>
      <c r="C29" s="41" t="s">
        <v>91</v>
      </c>
      <c r="D29" s="32"/>
      <c r="E29" s="42" t="s">
        <v>81</v>
      </c>
      <c r="F29" s="34">
        <f t="shared" si="0"/>
        <v>0.21698000000000001</v>
      </c>
      <c r="G29" s="35">
        <v>8.41</v>
      </c>
      <c r="H29" s="36">
        <f t="shared" si="1"/>
        <v>0</v>
      </c>
      <c r="K29" s="38"/>
    </row>
    <row r="30" spans="1:11" s="37" customFormat="1" ht="15" customHeight="1">
      <c r="A30" s="39" t="s">
        <v>69</v>
      </c>
      <c r="B30" s="40" t="s">
        <v>69</v>
      </c>
      <c r="C30" s="41" t="s">
        <v>92</v>
      </c>
      <c r="D30" s="32"/>
      <c r="E30" s="42" t="s">
        <v>81</v>
      </c>
      <c r="F30" s="34">
        <f t="shared" si="0"/>
        <v>1.161</v>
      </c>
      <c r="G30" s="35">
        <v>45</v>
      </c>
      <c r="H30" s="36">
        <f t="shared" si="1"/>
        <v>0</v>
      </c>
      <c r="K30" s="38"/>
    </row>
    <row r="31" spans="1:11" s="37" customFormat="1" ht="15" customHeight="1">
      <c r="A31" s="251" t="s">
        <v>93</v>
      </c>
      <c r="B31" s="44" t="s">
        <v>94</v>
      </c>
      <c r="C31" s="41" t="s">
        <v>95</v>
      </c>
      <c r="D31" s="32"/>
      <c r="E31" s="42" t="s">
        <v>96</v>
      </c>
      <c r="F31" s="34">
        <f t="shared" si="0"/>
        <v>2.632E-2</v>
      </c>
      <c r="G31" s="35">
        <v>1.02</v>
      </c>
      <c r="H31" s="36">
        <f t="shared" si="1"/>
        <v>0</v>
      </c>
    </row>
    <row r="32" spans="1:11" s="37" customFormat="1" ht="15" customHeight="1">
      <c r="A32" s="252"/>
      <c r="B32" s="30"/>
      <c r="C32" s="41" t="s">
        <v>97</v>
      </c>
      <c r="D32" s="32"/>
      <c r="E32" s="42" t="s">
        <v>96</v>
      </c>
      <c r="F32" s="34">
        <f t="shared" si="0"/>
        <v>3.5090000000000003E-2</v>
      </c>
      <c r="G32" s="35">
        <v>1.36</v>
      </c>
      <c r="H32" s="36">
        <f t="shared" si="1"/>
        <v>0</v>
      </c>
    </row>
    <row r="33" spans="1:11" s="37" customFormat="1" ht="15" customHeight="1">
      <c r="A33" s="252"/>
      <c r="B33" s="30"/>
      <c r="C33" s="41" t="s">
        <v>98</v>
      </c>
      <c r="D33" s="32"/>
      <c r="E33" s="42" t="s">
        <v>96</v>
      </c>
      <c r="F33" s="34">
        <f t="shared" si="0"/>
        <v>3.5090000000000003E-2</v>
      </c>
      <c r="G33" s="35">
        <v>1.36</v>
      </c>
      <c r="H33" s="36">
        <f t="shared" si="1"/>
        <v>0</v>
      </c>
    </row>
    <row r="34" spans="1:11" s="37" customFormat="1" ht="15" customHeight="1">
      <c r="A34" s="253"/>
      <c r="B34" s="30"/>
      <c r="C34" s="41" t="s">
        <v>99</v>
      </c>
      <c r="D34" s="32"/>
      <c r="E34" s="42" t="s">
        <v>96</v>
      </c>
      <c r="F34" s="34">
        <f t="shared" si="0"/>
        <v>3.5090000000000003E-2</v>
      </c>
      <c r="G34" s="35">
        <v>1.36</v>
      </c>
      <c r="H34" s="36">
        <f t="shared" si="1"/>
        <v>0</v>
      </c>
    </row>
    <row r="35" spans="1:11" s="37" customFormat="1" ht="15" customHeight="1">
      <c r="A35" s="251" t="s">
        <v>100</v>
      </c>
      <c r="B35" s="51" t="s">
        <v>106</v>
      </c>
      <c r="C35" s="52" t="s">
        <v>110</v>
      </c>
      <c r="D35" s="32"/>
      <c r="E35" s="42" t="s">
        <v>101</v>
      </c>
      <c r="F35" s="34">
        <f t="shared" si="0"/>
        <v>0.25723000000000001</v>
      </c>
      <c r="G35" s="35">
        <v>9.9700000000000006</v>
      </c>
      <c r="H35" s="36">
        <f t="shared" si="1"/>
        <v>0</v>
      </c>
    </row>
    <row r="36" spans="1:11" s="37" customFormat="1" ht="15" customHeight="1">
      <c r="A36" s="252"/>
      <c r="B36" s="53"/>
      <c r="C36" s="52" t="s">
        <v>107</v>
      </c>
      <c r="D36" s="32"/>
      <c r="E36" s="42" t="s">
        <v>101</v>
      </c>
      <c r="F36" s="34">
        <f t="shared" si="0"/>
        <v>0.23941999999999999</v>
      </c>
      <c r="G36" s="35">
        <v>9.2799999999999994</v>
      </c>
      <c r="H36" s="36">
        <f t="shared" si="1"/>
        <v>0</v>
      </c>
    </row>
    <row r="37" spans="1:11" s="37" customFormat="1" ht="15" customHeight="1">
      <c r="A37" s="253"/>
      <c r="B37" s="54" t="s">
        <v>108</v>
      </c>
      <c r="C37" s="52" t="s">
        <v>109</v>
      </c>
      <c r="D37" s="32"/>
      <c r="E37" s="42" t="s">
        <v>101</v>
      </c>
      <c r="F37" s="34">
        <f t="shared" si="0"/>
        <v>0.25180999999999998</v>
      </c>
      <c r="G37" s="35">
        <v>9.76</v>
      </c>
      <c r="H37" s="36">
        <f t="shared" si="1"/>
        <v>0</v>
      </c>
    </row>
    <row r="38" spans="1:11" ht="15" customHeight="1" thickBot="1">
      <c r="G38" s="45" t="s">
        <v>102</v>
      </c>
      <c r="H38" s="46">
        <f>SUM(H8:H37)</f>
        <v>0</v>
      </c>
      <c r="I38" s="37"/>
      <c r="J38" s="37"/>
    </row>
    <row r="39" spans="1:11" ht="45.75" customHeight="1" thickBot="1">
      <c r="C39" s="47" t="s">
        <v>103</v>
      </c>
      <c r="D39" s="254" t="str">
        <f>IF(H38=0,"数値を入力してください",IF(AND(H38&lt;1500),"1,500kL未満です。大気汚染防止法のばい煙発生施設の届出がある場合には２号計画書、２号報告書を提出して下さい。","1500kL以上です。１号計画書、１号報告書を提出して下さい。"))</f>
        <v>数値を入力してください</v>
      </c>
      <c r="E39" s="255"/>
      <c r="F39" s="255"/>
      <c r="G39" s="255"/>
      <c r="H39" s="256"/>
      <c r="J39" s="37"/>
      <c r="K39" s="37"/>
    </row>
    <row r="40" spans="1:11" ht="15" customHeight="1">
      <c r="I40" s="37"/>
      <c r="J40" s="37"/>
    </row>
    <row r="41" spans="1:11" ht="15" customHeight="1">
      <c r="I41" s="37"/>
      <c r="J41" s="37"/>
    </row>
    <row r="42" spans="1:11" ht="15" customHeight="1">
      <c r="I42" s="37"/>
      <c r="J42" s="37"/>
    </row>
    <row r="43" spans="1:11" ht="15" customHeight="1">
      <c r="I43" s="37"/>
      <c r="J43" s="37"/>
    </row>
    <row r="44" spans="1:11" ht="15" customHeight="1">
      <c r="I44" s="37"/>
      <c r="J44" s="37"/>
    </row>
    <row r="45" spans="1:11" ht="15" customHeight="1">
      <c r="I45" s="37"/>
      <c r="J45" s="37"/>
    </row>
    <row r="46" spans="1:11" ht="15" customHeight="1">
      <c r="I46" s="37"/>
      <c r="J46" s="37"/>
    </row>
  </sheetData>
  <mergeCells count="8">
    <mergeCell ref="A35:A37"/>
    <mergeCell ref="D39:H39"/>
    <mergeCell ref="D6:D7"/>
    <mergeCell ref="E6:E7"/>
    <mergeCell ref="F6:F7"/>
    <mergeCell ref="G6:G7"/>
    <mergeCell ref="H6:H7"/>
    <mergeCell ref="A31:A34"/>
  </mergeCells>
  <phoneticPr fontId="2"/>
  <printOptions horizontalCentered="1"/>
  <pageMargins left="0.59055118110236227" right="0.59055118110236227" top="0.98425196850393704" bottom="0.98425196850393704" header="0.51181102362204722" footer="0.51181102362204722"/>
  <pageSetup paperSize="9" scale="7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31"/>
  <sheetViews>
    <sheetView topLeftCell="A10" workbookViewId="0">
      <selection activeCell="K15" sqref="B2:K16"/>
    </sheetView>
  </sheetViews>
  <sheetFormatPr defaultRowHeight="13.5"/>
  <cols>
    <col min="2" max="2" width="21.625" customWidth="1"/>
    <col min="3" max="3" width="7.375" customWidth="1"/>
    <col min="4" max="4" width="8.75" customWidth="1"/>
    <col min="5" max="5" width="9" customWidth="1"/>
    <col min="6" max="6" width="10" customWidth="1"/>
    <col min="7" max="7" width="19.625" customWidth="1"/>
    <col min="8" max="8" width="7.5" customWidth="1"/>
    <col min="9" max="9" width="8.75" customWidth="1"/>
    <col min="11" max="11" width="10" customWidth="1"/>
  </cols>
  <sheetData>
    <row r="1" spans="2:11" ht="14.25" thickBot="1"/>
    <row r="2" spans="2:11" ht="27">
      <c r="B2" s="87" t="s">
        <v>136</v>
      </c>
      <c r="C2" s="88" t="s">
        <v>114</v>
      </c>
      <c r="D2" s="89" t="s">
        <v>115</v>
      </c>
      <c r="E2" s="90" t="s">
        <v>137</v>
      </c>
      <c r="F2" s="91" t="s">
        <v>138</v>
      </c>
      <c r="G2" s="87" t="s">
        <v>136</v>
      </c>
      <c r="H2" s="88" t="s">
        <v>114</v>
      </c>
      <c r="I2" s="89" t="s">
        <v>115</v>
      </c>
      <c r="J2" s="90" t="s">
        <v>137</v>
      </c>
      <c r="K2" s="92" t="s">
        <v>138</v>
      </c>
    </row>
    <row r="3" spans="2:11" ht="16.5" customHeight="1">
      <c r="B3" s="93" t="s">
        <v>117</v>
      </c>
      <c r="C3" s="94" t="s">
        <v>153</v>
      </c>
      <c r="D3" s="95">
        <v>38.200000000000003</v>
      </c>
      <c r="E3" s="96">
        <v>6.8566666666666679E-2</v>
      </c>
      <c r="F3" s="97">
        <f>D3*E3</f>
        <v>2.6192466666666672</v>
      </c>
      <c r="G3" s="98" t="s">
        <v>123</v>
      </c>
      <c r="H3" s="99" t="s">
        <v>151</v>
      </c>
      <c r="I3" s="95">
        <v>29</v>
      </c>
      <c r="J3" s="96">
        <v>8.9833333333333334E-2</v>
      </c>
      <c r="K3" s="100">
        <f t="shared" ref="K3:K11" si="0">I3*J3</f>
        <v>2.6051666666666669</v>
      </c>
    </row>
    <row r="4" spans="2:11" ht="16.5" customHeight="1">
      <c r="B4" s="101" t="s">
        <v>154</v>
      </c>
      <c r="C4" s="94" t="s">
        <v>153</v>
      </c>
      <c r="D4" s="95">
        <v>35.299999999999997</v>
      </c>
      <c r="E4" s="102">
        <v>6.7466666666666661E-2</v>
      </c>
      <c r="F4" s="97">
        <f t="shared" ref="F4:F16" si="1">D4*E4</f>
        <v>2.3815733333333329</v>
      </c>
      <c r="G4" s="98" t="s">
        <v>124</v>
      </c>
      <c r="H4" s="99" t="s">
        <v>151</v>
      </c>
      <c r="I4" s="95">
        <v>25.7</v>
      </c>
      <c r="J4" s="96">
        <v>9.056666666666667E-2</v>
      </c>
      <c r="K4" s="100">
        <f t="shared" si="0"/>
        <v>2.3275633333333334</v>
      </c>
    </row>
    <row r="5" spans="2:11" ht="16.5" customHeight="1">
      <c r="B5" s="101" t="s">
        <v>139</v>
      </c>
      <c r="C5" s="94" t="s">
        <v>153</v>
      </c>
      <c r="D5" s="95">
        <v>34.6</v>
      </c>
      <c r="E5" s="96">
        <v>6.7100000000000007E-2</v>
      </c>
      <c r="F5" s="97">
        <f t="shared" si="1"/>
        <v>2.3216600000000005</v>
      </c>
      <c r="G5" s="98" t="s">
        <v>125</v>
      </c>
      <c r="H5" s="99" t="s">
        <v>151</v>
      </c>
      <c r="I5" s="95">
        <v>26.9</v>
      </c>
      <c r="J5" s="96">
        <v>9.3499999999999986E-2</v>
      </c>
      <c r="K5" s="100">
        <f t="shared" si="0"/>
        <v>2.5151499999999993</v>
      </c>
    </row>
    <row r="6" spans="2:11" ht="16.5" customHeight="1">
      <c r="B6" s="101" t="s">
        <v>155</v>
      </c>
      <c r="C6" s="94" t="s">
        <v>153</v>
      </c>
      <c r="D6" s="95">
        <v>33.6</v>
      </c>
      <c r="E6" s="96">
        <v>6.6733333333333339E-2</v>
      </c>
      <c r="F6" s="97">
        <f t="shared" si="1"/>
        <v>2.2422400000000002</v>
      </c>
      <c r="G6" s="98" t="s">
        <v>126</v>
      </c>
      <c r="H6" s="99" t="s">
        <v>151</v>
      </c>
      <c r="I6" s="95">
        <v>29.4</v>
      </c>
      <c r="J6" s="96">
        <v>0.10779999999999999</v>
      </c>
      <c r="K6" s="100">
        <f t="shared" si="0"/>
        <v>3.1693199999999995</v>
      </c>
    </row>
    <row r="7" spans="2:11" ht="16.5" customHeight="1">
      <c r="B7" s="98" t="s">
        <v>31</v>
      </c>
      <c r="C7" s="94" t="s">
        <v>153</v>
      </c>
      <c r="D7" s="95">
        <v>36.700000000000003</v>
      </c>
      <c r="E7" s="96">
        <v>6.7833333333333329E-2</v>
      </c>
      <c r="F7" s="97">
        <f t="shared" si="1"/>
        <v>2.4894833333333333</v>
      </c>
      <c r="G7" s="98" t="s">
        <v>156</v>
      </c>
      <c r="H7" s="99" t="s">
        <v>151</v>
      </c>
      <c r="I7" s="95">
        <v>37.299999999999997</v>
      </c>
      <c r="J7" s="102">
        <v>7.6633333333333331E-2</v>
      </c>
      <c r="K7" s="100">
        <f t="shared" si="0"/>
        <v>2.8584233333333331</v>
      </c>
    </row>
    <row r="8" spans="2:11" ht="16.5" customHeight="1">
      <c r="B8" s="98" t="s">
        <v>140</v>
      </c>
      <c r="C8" s="94" t="s">
        <v>153</v>
      </c>
      <c r="D8" s="95">
        <v>37.700000000000003</v>
      </c>
      <c r="E8" s="103">
        <v>6.8566666666666679E-2</v>
      </c>
      <c r="F8" s="97">
        <f t="shared" si="1"/>
        <v>2.5849633333333339</v>
      </c>
      <c r="G8" s="98" t="s">
        <v>127</v>
      </c>
      <c r="H8" s="99" t="s">
        <v>150</v>
      </c>
      <c r="I8" s="95">
        <v>21.1</v>
      </c>
      <c r="J8" s="96">
        <v>4.0333333333333332E-2</v>
      </c>
      <c r="K8" s="100">
        <f t="shared" si="0"/>
        <v>0.85103333333333342</v>
      </c>
    </row>
    <row r="9" spans="2:11" ht="16.5" customHeight="1">
      <c r="B9" s="98" t="s">
        <v>33</v>
      </c>
      <c r="C9" s="94" t="s">
        <v>153</v>
      </c>
      <c r="D9" s="95">
        <v>39.1</v>
      </c>
      <c r="E9" s="96">
        <v>6.93E-2</v>
      </c>
      <c r="F9" s="97">
        <f t="shared" si="1"/>
        <v>2.7096300000000002</v>
      </c>
      <c r="G9" s="98" t="s">
        <v>128</v>
      </c>
      <c r="H9" s="99" t="s">
        <v>150</v>
      </c>
      <c r="I9" s="95">
        <v>3.41</v>
      </c>
      <c r="J9" s="96">
        <v>9.6433333333333329E-2</v>
      </c>
      <c r="K9" s="100">
        <f t="shared" si="0"/>
        <v>0.32883766666666664</v>
      </c>
    </row>
    <row r="10" spans="2:11" ht="16.5" customHeight="1">
      <c r="B10" s="98" t="s">
        <v>141</v>
      </c>
      <c r="C10" s="94" t="s">
        <v>153</v>
      </c>
      <c r="D10" s="95">
        <v>41.9</v>
      </c>
      <c r="E10" s="96">
        <v>7.1499999999999994E-2</v>
      </c>
      <c r="F10" s="97">
        <f t="shared" si="1"/>
        <v>2.9958499999999995</v>
      </c>
      <c r="G10" s="98" t="s">
        <v>129</v>
      </c>
      <c r="H10" s="99" t="s">
        <v>150</v>
      </c>
      <c r="I10" s="95">
        <v>8.41</v>
      </c>
      <c r="J10" s="96">
        <v>0.14079999999999998</v>
      </c>
      <c r="K10" s="100">
        <f t="shared" si="0"/>
        <v>1.1841279999999998</v>
      </c>
    </row>
    <row r="11" spans="2:11" ht="16.5" customHeight="1">
      <c r="B11" s="98" t="s">
        <v>119</v>
      </c>
      <c r="C11" s="99" t="s">
        <v>151</v>
      </c>
      <c r="D11" s="95">
        <v>40.9</v>
      </c>
      <c r="E11" s="96">
        <v>7.6266666666666663E-2</v>
      </c>
      <c r="F11" s="97">
        <f t="shared" si="1"/>
        <v>3.1193066666666662</v>
      </c>
      <c r="G11" s="98" t="s">
        <v>36</v>
      </c>
      <c r="H11" s="99" t="s">
        <v>150</v>
      </c>
      <c r="I11" s="104">
        <v>45</v>
      </c>
      <c r="J11" s="96">
        <v>4.99E-2</v>
      </c>
      <c r="K11" s="100">
        <f t="shared" si="0"/>
        <v>2.2454999999999998</v>
      </c>
    </row>
    <row r="12" spans="2:11" ht="16.5" customHeight="1">
      <c r="B12" s="98" t="s">
        <v>120</v>
      </c>
      <c r="C12" s="99" t="s">
        <v>151</v>
      </c>
      <c r="D12" s="95">
        <v>29.9</v>
      </c>
      <c r="E12" s="96">
        <v>9.3133333333333332E-2</v>
      </c>
      <c r="F12" s="97">
        <f t="shared" si="1"/>
        <v>2.7846866666666665</v>
      </c>
      <c r="G12" s="98" t="s">
        <v>142</v>
      </c>
      <c r="H12" s="99" t="s">
        <v>96</v>
      </c>
      <c r="I12" s="105"/>
      <c r="J12" s="122"/>
      <c r="K12" s="106">
        <v>0.06</v>
      </c>
    </row>
    <row r="13" spans="2:11" ht="16.5" customHeight="1">
      <c r="B13" s="98" t="s">
        <v>37</v>
      </c>
      <c r="C13" s="99" t="s">
        <v>151</v>
      </c>
      <c r="D13" s="95">
        <v>50.8</v>
      </c>
      <c r="E13" s="96">
        <v>5.9033333333333333E-2</v>
      </c>
      <c r="F13" s="97">
        <f t="shared" si="1"/>
        <v>2.9988933333333332</v>
      </c>
      <c r="G13" s="266" t="s">
        <v>149</v>
      </c>
      <c r="H13" s="268" t="s">
        <v>96</v>
      </c>
      <c r="I13" s="270"/>
      <c r="J13" s="272"/>
      <c r="K13" s="274">
        <v>5.7000000000000002E-2</v>
      </c>
    </row>
    <row r="14" spans="2:11" ht="16.5" customHeight="1">
      <c r="B14" s="98" t="s">
        <v>121</v>
      </c>
      <c r="C14" s="99" t="s">
        <v>150</v>
      </c>
      <c r="D14" s="95">
        <v>44.9</v>
      </c>
      <c r="E14" s="96">
        <v>5.2066666666666671E-2</v>
      </c>
      <c r="F14" s="97">
        <f t="shared" si="1"/>
        <v>2.3377933333333334</v>
      </c>
      <c r="G14" s="267"/>
      <c r="H14" s="269"/>
      <c r="I14" s="271"/>
      <c r="J14" s="273"/>
      <c r="K14" s="275"/>
    </row>
    <row r="15" spans="2:11" ht="16.5" customHeight="1">
      <c r="B15" s="98" t="s">
        <v>39</v>
      </c>
      <c r="C15" s="99" t="s">
        <v>151</v>
      </c>
      <c r="D15" s="95">
        <v>54.6</v>
      </c>
      <c r="E15" s="96">
        <v>4.9499999999999995E-2</v>
      </c>
      <c r="F15" s="97">
        <f t="shared" si="1"/>
        <v>2.7026999999999997</v>
      </c>
      <c r="G15" s="276" t="s">
        <v>143</v>
      </c>
      <c r="H15" s="278" t="s">
        <v>152</v>
      </c>
      <c r="I15" s="270"/>
      <c r="J15" s="281"/>
      <c r="K15" s="274">
        <v>0.35799999999999998</v>
      </c>
    </row>
    <row r="16" spans="2:11" ht="16.5" customHeight="1" thickBot="1">
      <c r="B16" s="107" t="s">
        <v>122</v>
      </c>
      <c r="C16" s="108" t="s">
        <v>150</v>
      </c>
      <c r="D16" s="109">
        <v>43.5</v>
      </c>
      <c r="E16" s="110">
        <v>5.096666666666666E-2</v>
      </c>
      <c r="F16" s="111">
        <f t="shared" si="1"/>
        <v>2.2170499999999995</v>
      </c>
      <c r="G16" s="277"/>
      <c r="H16" s="279"/>
      <c r="I16" s="280"/>
      <c r="J16" s="282"/>
      <c r="K16" s="283"/>
    </row>
    <row r="17" spans="2:6" ht="16.5" customHeight="1">
      <c r="B17" s="112"/>
      <c r="C17" s="112"/>
      <c r="D17" s="112"/>
      <c r="E17" s="112"/>
      <c r="F17" s="112"/>
    </row>
    <row r="18" spans="2:6" ht="16.5" customHeight="1"/>
    <row r="19" spans="2:6" ht="16.5" customHeight="1"/>
    <row r="20" spans="2:6" ht="16.5" customHeight="1"/>
    <row r="21" spans="2:6" ht="16.5" customHeight="1"/>
    <row r="22" spans="2:6" ht="16.5" customHeight="1"/>
    <row r="23" spans="2:6" ht="16.5" customHeight="1"/>
    <row r="24" spans="2:6" ht="16.5" customHeight="1"/>
    <row r="25" spans="2:6" ht="16.5" customHeight="1"/>
    <row r="26" spans="2:6" ht="16.5" customHeight="1"/>
    <row r="27" spans="2:6" ht="16.5" customHeight="1"/>
    <row r="28" spans="2:6" ht="16.5" customHeight="1"/>
    <row r="29" spans="2:6" ht="16.5" customHeight="1"/>
    <row r="30" spans="2:6" ht="16.5" customHeight="1"/>
    <row r="31" spans="2:6" ht="16.5" customHeight="1"/>
  </sheetData>
  <mergeCells count="10">
    <mergeCell ref="G15:G16"/>
    <mergeCell ref="H15:H16"/>
    <mergeCell ref="I15:I16"/>
    <mergeCell ref="J15:J16"/>
    <mergeCell ref="K15:K16"/>
    <mergeCell ref="G13:G14"/>
    <mergeCell ref="H13:H14"/>
    <mergeCell ref="I13:I14"/>
    <mergeCell ref="J13:J14"/>
    <mergeCell ref="K13:K1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目標達成状況確認票</vt:lpstr>
      <vt:lpstr>排出抑制措置結果報告書</vt:lpstr>
      <vt:lpstr>別紙</vt:lpstr>
      <vt:lpstr>別紙-その他報告事項等</vt:lpstr>
      <vt:lpstr>（参考）判定シート（エネルギー原油換算）</vt:lpstr>
      <vt:lpstr>Sheet1</vt:lpstr>
      <vt:lpstr>'（参考）判定シート（エネルギー原油換算）'!Print_Area</vt:lpstr>
      <vt:lpstr>排出抑制措置結果報告書!Print_Area</vt:lpstr>
      <vt:lpstr>別紙!Print_Area</vt:lpstr>
      <vt:lpstr>目標達成状況確認票!Print_Area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2019-11-18T06:23:54Z</cp:lastPrinted>
  <dcterms:created xsi:type="dcterms:W3CDTF">2017-01-25T00:30:57Z</dcterms:created>
  <dcterms:modified xsi:type="dcterms:W3CDTF">2021-03-24T07:25:55Z</dcterms:modified>
</cp:coreProperties>
</file>