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LB17Z0252\TaikiFS\07 温暖化防止推進\□R5年度□\02_排出抑制・計画\01_HP様式\"/>
    </mc:Choice>
  </mc:AlternateContent>
  <xr:revisionPtr revIDLastSave="0" documentId="13_ncr:1_{A36EC5E9-F0AB-432A-8EF1-B43E121DBA9E}" xr6:coauthVersionLast="36" xr6:coauthVersionMax="36" xr10:uidLastSave="{00000000-0000-0000-0000-000000000000}"/>
  <bookViews>
    <workbookView xWindow="480" yWindow="780" windowWidth="19710" windowHeight="10140" xr2:uid="{00000000-000D-0000-FFFF-FFFF00000000}"/>
  </bookViews>
  <sheets>
    <sheet name="排出抑制計画書" sheetId="1" r:id="rId1"/>
    <sheet name="別紙目標" sheetId="6" r:id="rId2"/>
    <sheet name="別紙現況" sheetId="26" r:id="rId3"/>
    <sheet name="別紙-再生可能エネルギー利用状況" sheetId="25" r:id="rId4"/>
    <sheet name="別紙-その他報告事項等" sheetId="24" r:id="rId5"/>
    <sheet name="Sheet1" sheetId="8" r:id="rId6"/>
  </sheets>
  <externalReferences>
    <externalReference r:id="rId7"/>
  </externalReferences>
  <definedNames>
    <definedName name="__2020">別紙現況!$O$6:$O$873</definedName>
    <definedName name="__2021">別紙現況!$O$874:$O$1849</definedName>
    <definedName name="__2022">別紙現況!$O$1850:$O$2807</definedName>
    <definedName name="_2013">別紙目標!$O$6:$O$45</definedName>
    <definedName name="_2014">別紙目標!$O$46:$O$126</definedName>
    <definedName name="_2015">別紙目標!$O$127:$O$268</definedName>
    <definedName name="_2016">別紙目標!$O$269:$O$578</definedName>
    <definedName name="_2017">別紙目標!$O$579:$O$983</definedName>
    <definedName name="_2018">別紙目標!$O$984:$O$1523</definedName>
    <definedName name="_2019">別紙目標!$O$1524:$O$2204</definedName>
    <definedName name="_2020">別紙目標!$O$2205:$O$3072</definedName>
    <definedName name="_2021">別紙目標!$O$3073:$O$4048</definedName>
    <definedName name="_2022">別紙目標!$O$4049:$O$5006</definedName>
    <definedName name="_xlnm.Print_Area" localSheetId="0">排出抑制計画書!$A$1:$W$29</definedName>
    <definedName name="_xlnm.Print_Area" localSheetId="2">別紙現況!$A$1:$I$76</definedName>
    <definedName name="_xlnm.Print_Area" localSheetId="3">'別紙-再生可能エネルギー利用状況'!$A$1:$L$61</definedName>
    <definedName name="_xlnm.Print_Area" localSheetId="1">別紙目標!$A$1:$K$76</definedName>
  </definedNames>
  <calcPr calcId="191029"/>
</workbook>
</file>

<file path=xl/calcChain.xml><?xml version="1.0" encoding="utf-8"?>
<calcChain xmlns="http://schemas.openxmlformats.org/spreadsheetml/2006/main">
  <c r="G20" i="6" l="1"/>
  <c r="G23" i="6"/>
  <c r="G22" i="6"/>
  <c r="G21" i="6"/>
  <c r="G55" i="25"/>
  <c r="A55" i="25"/>
  <c r="E41" i="25"/>
  <c r="F10" i="25"/>
  <c r="F21" i="25"/>
  <c r="E32" i="25"/>
  <c r="H3" i="25"/>
  <c r="D59" i="25" l="1"/>
  <c r="H19" i="26" l="1"/>
  <c r="F14" i="6"/>
  <c r="G115" i="26" l="1"/>
  <c r="G114" i="26"/>
  <c r="G113" i="26"/>
  <c r="G112" i="26"/>
  <c r="G111" i="26"/>
  <c r="G110" i="26"/>
  <c r="G109" i="26"/>
  <c r="G108" i="26"/>
  <c r="G107" i="26"/>
  <c r="G106" i="26"/>
  <c r="G105" i="26"/>
  <c r="G104" i="26"/>
  <c r="G103" i="26"/>
  <c r="G102" i="26"/>
  <c r="G101" i="26"/>
  <c r="G100" i="26"/>
  <c r="G99" i="26"/>
  <c r="G98" i="26"/>
  <c r="G97" i="26"/>
  <c r="G96" i="26"/>
  <c r="G95" i="26"/>
  <c r="G94" i="26"/>
  <c r="G93" i="26"/>
  <c r="G92" i="26"/>
  <c r="G91" i="26"/>
  <c r="G90" i="26"/>
  <c r="G89" i="26"/>
  <c r="F42" i="26"/>
  <c r="D42" i="26"/>
  <c r="F35" i="26"/>
  <c r="D35" i="26"/>
  <c r="I25" i="26"/>
  <c r="G25" i="26"/>
  <c r="I23" i="26"/>
  <c r="I22" i="26"/>
  <c r="I21" i="26"/>
  <c r="G21" i="26"/>
  <c r="I20" i="26"/>
  <c r="G20" i="26"/>
  <c r="I19" i="26"/>
  <c r="G19" i="26"/>
  <c r="I18" i="26"/>
  <c r="G18" i="26"/>
  <c r="F18" i="26"/>
  <c r="I17" i="26"/>
  <c r="G17" i="26"/>
  <c r="F17" i="26"/>
  <c r="H16" i="26"/>
  <c r="I16" i="26" s="1"/>
  <c r="F16" i="26"/>
  <c r="G16" i="26" s="1"/>
  <c r="E16" i="26"/>
  <c r="H15" i="26"/>
  <c r="I15" i="26" s="1"/>
  <c r="F15" i="26"/>
  <c r="G15" i="26" s="1"/>
  <c r="E15" i="26"/>
  <c r="I14" i="26"/>
  <c r="H14" i="26"/>
  <c r="G14" i="26"/>
  <c r="F14" i="26"/>
  <c r="E14" i="26"/>
  <c r="I13" i="26"/>
  <c r="H13" i="26"/>
  <c r="G13" i="26"/>
  <c r="F13" i="26"/>
  <c r="I12" i="26"/>
  <c r="H12" i="26"/>
  <c r="G12" i="26"/>
  <c r="F12" i="26"/>
  <c r="I11" i="26"/>
  <c r="H11" i="26"/>
  <c r="G11" i="26"/>
  <c r="F11" i="26"/>
  <c r="I10" i="26"/>
  <c r="H10" i="26"/>
  <c r="G10" i="26"/>
  <c r="F10" i="26"/>
  <c r="I9" i="26"/>
  <c r="H9" i="26"/>
  <c r="G9" i="26"/>
  <c r="F9" i="26"/>
  <c r="I8" i="26"/>
  <c r="H8" i="26"/>
  <c r="G8" i="26"/>
  <c r="F8" i="26"/>
  <c r="I7" i="26"/>
  <c r="H7" i="26"/>
  <c r="G7" i="26"/>
  <c r="F7" i="26"/>
  <c r="I6" i="26"/>
  <c r="H6" i="26"/>
  <c r="G6" i="26"/>
  <c r="F6" i="26"/>
  <c r="M3" i="26"/>
  <c r="F23" i="26" l="1"/>
  <c r="F20" i="26"/>
  <c r="F22" i="26"/>
  <c r="F21" i="26"/>
  <c r="D43" i="26"/>
  <c r="I26" i="26"/>
  <c r="G22" i="26"/>
  <c r="G23" i="26"/>
  <c r="G26" i="26" l="1"/>
  <c r="D44" i="26" s="1"/>
  <c r="J59" i="25" l="1"/>
  <c r="E48" i="25"/>
  <c r="E40" i="25"/>
  <c r="G39" i="25"/>
  <c r="G38" i="25"/>
  <c r="G37" i="25"/>
  <c r="G36" i="25"/>
  <c r="G35" i="25"/>
  <c r="G40" i="25" s="1"/>
  <c r="G34" i="25"/>
  <c r="I29" i="25"/>
  <c r="H29" i="25"/>
  <c r="G29" i="25"/>
  <c r="F29" i="25"/>
  <c r="E29" i="25"/>
  <c r="J20" i="25"/>
  <c r="I20" i="25"/>
  <c r="H20" i="25"/>
  <c r="G20" i="25"/>
  <c r="F20" i="25"/>
  <c r="E20" i="25"/>
  <c r="H27" i="6"/>
  <c r="I56" i="25" l="1"/>
  <c r="I59" i="25" s="1"/>
  <c r="G69" i="25"/>
  <c r="G72" i="25" s="1"/>
  <c r="G73" i="25" s="1"/>
  <c r="D56" i="25"/>
  <c r="D69" i="25"/>
  <c r="D60" i="25" l="1"/>
  <c r="D63" i="25" s="1"/>
  <c r="D72" i="25"/>
  <c r="D73" i="25" s="1"/>
  <c r="L11" i="8"/>
  <c r="I40" i="6" l="1"/>
  <c r="J25" i="6"/>
  <c r="J19" i="6"/>
  <c r="I19" i="6"/>
  <c r="J40" i="6"/>
  <c r="J46" i="6"/>
  <c r="F15" i="6" l="1"/>
  <c r="G15" i="6"/>
  <c r="H15" i="6"/>
  <c r="I15" i="6"/>
  <c r="J15" i="6"/>
  <c r="H19" i="6"/>
  <c r="H40" i="6"/>
  <c r="J23" i="6"/>
  <c r="H23" i="6"/>
  <c r="K24" i="1" l="1"/>
  <c r="R24" i="8" l="1"/>
  <c r="R23" i="8"/>
  <c r="R22" i="8"/>
  <c r="L31" i="8"/>
  <c r="L30" i="8"/>
  <c r="L29" i="8"/>
  <c r="L28" i="8"/>
  <c r="L27" i="8"/>
  <c r="L26" i="8"/>
  <c r="L25" i="8"/>
  <c r="L24" i="8"/>
  <c r="L23" i="8"/>
  <c r="L22" i="8"/>
  <c r="F31" i="8"/>
  <c r="F30" i="8"/>
  <c r="F29" i="8"/>
  <c r="F28" i="8"/>
  <c r="F27" i="8"/>
  <c r="F26" i="8"/>
  <c r="F25" i="8"/>
  <c r="F24" i="8"/>
  <c r="F23" i="8"/>
  <c r="F22" i="8"/>
  <c r="H46" i="6" l="1"/>
  <c r="H25" i="6"/>
  <c r="I37" i="6" l="1"/>
  <c r="I35" i="6"/>
  <c r="G36" i="6"/>
  <c r="G35" i="6"/>
  <c r="F35" i="6"/>
  <c r="I16" i="6"/>
  <c r="F16" i="6"/>
  <c r="H44" i="6" l="1"/>
  <c r="J44" i="6" l="1"/>
  <c r="I44" i="6"/>
  <c r="J43" i="6"/>
  <c r="I43" i="6"/>
  <c r="H43" i="6"/>
  <c r="I23" i="6"/>
  <c r="J22" i="6"/>
  <c r="I22" i="6"/>
  <c r="H22" i="6"/>
  <c r="P24" i="1" l="1"/>
  <c r="L10" i="8" l="1"/>
  <c r="L9" i="8"/>
  <c r="L8" i="8"/>
  <c r="L7" i="8"/>
  <c r="L6" i="8"/>
  <c r="L5" i="8"/>
  <c r="L4" i="8"/>
  <c r="L3" i="8"/>
  <c r="F16" i="8"/>
  <c r="F15" i="8"/>
  <c r="F14" i="8"/>
  <c r="F13" i="8"/>
  <c r="F12" i="8"/>
  <c r="F11" i="8"/>
  <c r="F10" i="8"/>
  <c r="F9" i="8"/>
  <c r="F8" i="8"/>
  <c r="F7" i="8"/>
  <c r="F6" i="8"/>
  <c r="F5" i="8"/>
  <c r="F4" i="8"/>
  <c r="F3" i="8"/>
  <c r="I41" i="6"/>
  <c r="I42" i="6"/>
  <c r="I28" i="6"/>
  <c r="I29" i="6"/>
  <c r="I30" i="6"/>
  <c r="I31" i="6"/>
  <c r="I32" i="6"/>
  <c r="I33" i="6"/>
  <c r="I34" i="6"/>
  <c r="I36" i="6"/>
  <c r="I38" i="6"/>
  <c r="I39" i="6"/>
  <c r="I27" i="6"/>
  <c r="F36" i="6"/>
  <c r="F37" i="6"/>
  <c r="G37" i="6"/>
  <c r="I17" i="6"/>
  <c r="I18" i="6"/>
  <c r="I20" i="6"/>
  <c r="I21" i="6"/>
  <c r="I7" i="6"/>
  <c r="I8" i="6"/>
  <c r="I9" i="6"/>
  <c r="I10" i="6"/>
  <c r="I11" i="6"/>
  <c r="I12" i="6"/>
  <c r="I13" i="6"/>
  <c r="I14" i="6"/>
  <c r="I6" i="6"/>
  <c r="G14" i="6"/>
  <c r="G16" i="6"/>
  <c r="H14" i="6"/>
  <c r="J42" i="6" l="1"/>
  <c r="J39" i="6"/>
  <c r="J41" i="6"/>
  <c r="J28" i="6"/>
  <c r="J29" i="6"/>
  <c r="J30" i="6"/>
  <c r="J31" i="6"/>
  <c r="J32" i="6"/>
  <c r="J33" i="6"/>
  <c r="J34" i="6"/>
  <c r="J35" i="6"/>
  <c r="J36" i="6"/>
  <c r="J37" i="6"/>
  <c r="J38" i="6"/>
  <c r="J27" i="6"/>
  <c r="J20" i="6"/>
  <c r="J21" i="6"/>
  <c r="J7" i="6"/>
  <c r="J8" i="6"/>
  <c r="J9" i="6"/>
  <c r="J10" i="6"/>
  <c r="J11" i="6"/>
  <c r="J12" i="6"/>
  <c r="J13" i="6"/>
  <c r="J14" i="6"/>
  <c r="J16" i="6"/>
  <c r="J17" i="6"/>
  <c r="J18" i="6"/>
  <c r="J6" i="6"/>
  <c r="J47" i="6" l="1"/>
  <c r="J26" i="6"/>
  <c r="H41" i="6" l="1"/>
  <c r="H42" i="6"/>
  <c r="H28" i="6"/>
  <c r="H29" i="6"/>
  <c r="H30" i="6"/>
  <c r="H31" i="6"/>
  <c r="H32" i="6"/>
  <c r="H33" i="6"/>
  <c r="H34" i="6"/>
  <c r="H35" i="6"/>
  <c r="H36" i="6"/>
  <c r="H37" i="6"/>
  <c r="H38" i="6"/>
  <c r="H39" i="6"/>
  <c r="H20" i="6"/>
  <c r="H21" i="6"/>
  <c r="H7" i="6"/>
  <c r="H8" i="6"/>
  <c r="H9" i="6"/>
  <c r="H10" i="6"/>
  <c r="H11" i="6"/>
  <c r="H12" i="6"/>
  <c r="H13" i="6"/>
  <c r="H16" i="6"/>
  <c r="H17" i="6"/>
  <c r="H18" i="6"/>
  <c r="H6" i="6"/>
  <c r="H112" i="6"/>
  <c r="H111" i="6"/>
  <c r="G41" i="6" s="1"/>
  <c r="H110" i="6"/>
  <c r="H109" i="6"/>
  <c r="H108" i="6"/>
  <c r="G34" i="6" s="1"/>
  <c r="H107" i="6"/>
  <c r="H106" i="6"/>
  <c r="H105" i="6"/>
  <c r="G31" i="6" s="1"/>
  <c r="H104" i="6"/>
  <c r="H103" i="6"/>
  <c r="H102" i="6"/>
  <c r="H101" i="6"/>
  <c r="H100" i="6"/>
  <c r="H99" i="6"/>
  <c r="H98" i="6"/>
  <c r="H97" i="6"/>
  <c r="H96" i="6"/>
  <c r="H95" i="6"/>
  <c r="H94" i="6"/>
  <c r="H93" i="6"/>
  <c r="H92" i="6"/>
  <c r="H91" i="6"/>
  <c r="H90" i="6"/>
  <c r="H89" i="6"/>
  <c r="H88" i="6"/>
  <c r="H87" i="6"/>
  <c r="H86" i="6"/>
  <c r="H47" i="6" l="1"/>
  <c r="H49" i="6" s="1"/>
  <c r="N26" i="1" s="1"/>
  <c r="H26" i="6"/>
  <c r="I26" i="1" s="1"/>
  <c r="G43" i="6"/>
  <c r="G44" i="6"/>
  <c r="G42" i="6"/>
  <c r="G28" i="6"/>
  <c r="G7" i="6"/>
  <c r="G30" i="6"/>
  <c r="G9" i="6"/>
  <c r="G32" i="6"/>
  <c r="G11" i="6"/>
  <c r="G13" i="6"/>
  <c r="G18" i="6"/>
  <c r="G39" i="6"/>
  <c r="G27" i="6"/>
  <c r="G6" i="6"/>
  <c r="G8" i="6"/>
  <c r="G29" i="6"/>
  <c r="G10" i="6"/>
  <c r="G12" i="6"/>
  <c r="G33" i="6"/>
  <c r="G38" i="6"/>
  <c r="G17" i="6"/>
  <c r="S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Administrator</author>
    <author>温暖化対策課</author>
  </authors>
  <commentList>
    <comment ref="A10" authorId="0" shapeId="0" xr:uid="{00000000-0006-0000-0100-000001000000}">
      <text>
        <r>
          <rPr>
            <b/>
            <sz val="12"/>
            <color indexed="81"/>
            <rFont val="ＭＳ Ｐゴシック"/>
            <family val="3"/>
            <charset val="128"/>
          </rPr>
          <t xml:space="preserve">基準年度を入力して下さい。
平成25年度は2013年度になります。
</t>
        </r>
      </text>
    </comment>
    <comment ref="D17" authorId="1" shapeId="0" xr:uid="{00000000-0006-0000-0100-000002000000}">
      <text>
        <r>
          <rPr>
            <b/>
            <sz val="9"/>
            <color indexed="81"/>
            <rFont val="MS P ゴシック"/>
            <family val="3"/>
            <charset val="128"/>
          </rPr>
          <t>他の事業者から供給された蒸気量</t>
        </r>
      </text>
    </comment>
    <comment ref="D18" authorId="1" shapeId="0" xr:uid="{00000000-0006-0000-0100-000003000000}">
      <text>
        <r>
          <rPr>
            <b/>
            <sz val="9"/>
            <color indexed="81"/>
            <rFont val="MS P ゴシック"/>
            <family val="3"/>
            <charset val="128"/>
          </rPr>
          <t>熱供給事業者から受け入れた熱</t>
        </r>
      </text>
    </comment>
    <comment ref="E19" authorId="2" shapeId="0" xr:uid="{00000000-0006-0000-0100-000004000000}">
      <text>
        <r>
          <rPr>
            <b/>
            <sz val="9"/>
            <color indexed="81"/>
            <rFont val="MS P ゴシック"/>
            <family val="3"/>
            <charset val="128"/>
          </rPr>
          <t>他人へ電気を供給した場合、電気供給量をマイナスで記入してください。</t>
        </r>
      </text>
    </comment>
    <comment ref="G19" authorId="2" shapeId="0" xr:uid="{00000000-0006-0000-0100-000005000000}">
      <text>
        <r>
          <rPr>
            <b/>
            <sz val="9"/>
            <color indexed="81"/>
            <rFont val="MS P ゴシック"/>
            <family val="3"/>
            <charset val="128"/>
          </rPr>
          <t xml:space="preserve">自社で算出した排出係数(kg-CO2/MJ)を記入してください。不明の場合は0.060kg-CO2/MJで算定してください。
</t>
        </r>
      </text>
    </comment>
    <comment ref="I19" authorId="1" shapeId="0" xr:uid="{00000000-0006-0000-0100-000006000000}">
      <text>
        <r>
          <rPr>
            <b/>
            <sz val="9"/>
            <color indexed="81"/>
            <rFont val="MS P ゴシック"/>
            <family val="3"/>
            <charset val="128"/>
          </rPr>
          <t>自自社で計算した原油換算係数（
L/MJ）を記入してください。不明の場合は0.263L/MJで算定してください。</t>
        </r>
      </text>
    </comment>
    <comment ref="D20" authorId="0" shapeId="0" xr:uid="{00000000-0006-0000-0100-000007000000}">
      <text>
        <r>
          <rPr>
            <b/>
            <sz val="10"/>
            <color indexed="81"/>
            <rFont val="ＭＳ Ｐゴシック"/>
            <family val="3"/>
            <charset val="128"/>
          </rPr>
          <t>8時から22時までの電気使用量のこと。昼夜の区別ができない場合はすべての使用量を昼間買電に計上する。
電力会社の検針票等の「力率測定用有効電力量」のこと。</t>
        </r>
      </text>
    </comment>
    <comment ref="C21" authorId="0" shapeId="0" xr:uid="{00000000-0006-0000-0100-000008000000}">
      <text>
        <r>
          <rPr>
            <b/>
            <sz val="9"/>
            <color indexed="81"/>
            <rFont val="ＭＳ Ｐゴシック"/>
            <family val="3"/>
            <charset val="128"/>
          </rPr>
          <t xml:space="preserve">電気事業者名を選択して下さい。
</t>
        </r>
      </text>
    </comment>
    <comment ref="D21" authorId="0" shapeId="0" xr:uid="{00000000-0006-0000-0100-000009000000}">
      <text>
        <r>
          <rPr>
            <b/>
            <sz val="10"/>
            <color indexed="81"/>
            <rFont val="ＭＳ Ｐゴシック"/>
            <family val="3"/>
            <charset val="128"/>
          </rPr>
          <t>22時から8時までの電気使用量のこと。全使用電力量から力率測定有効電力量をさし引いて算出する。</t>
        </r>
      </text>
    </comment>
    <comment ref="D22" authorId="0" shapeId="0" xr:uid="{00000000-0006-0000-0100-00000A000000}">
      <text>
        <r>
          <rPr>
            <b/>
            <sz val="10"/>
            <color indexed="81"/>
            <rFont val="ＭＳ Ｐゴシック"/>
            <family val="3"/>
            <charset val="128"/>
          </rPr>
          <t>8時から22時までの電気使用量のこと。昼夜の区別ができない場合はすべての使用量を昼間買電に計上する。
電力会社の検針票等の「力率測定用有効電力量」のこと。</t>
        </r>
      </text>
    </comment>
    <comment ref="C23" authorId="0" shapeId="0" xr:uid="{00000000-0006-0000-0100-00000B000000}">
      <text>
        <r>
          <rPr>
            <b/>
            <sz val="9"/>
            <color indexed="81"/>
            <rFont val="ＭＳ Ｐゴシック"/>
            <family val="3"/>
            <charset val="128"/>
          </rPr>
          <t xml:space="preserve">電気事業者名を選択して下さい。
</t>
        </r>
      </text>
    </comment>
    <comment ref="D23" authorId="0" shapeId="0" xr:uid="{00000000-0006-0000-0100-00000C000000}">
      <text>
        <r>
          <rPr>
            <b/>
            <sz val="10"/>
            <color indexed="81"/>
            <rFont val="ＭＳ Ｐゴシック"/>
            <family val="3"/>
            <charset val="128"/>
          </rPr>
          <t>22時から8時までの電気使用量のこと。全使用電力量から力率測定有効電力量をさし引いて算出する。</t>
        </r>
      </text>
    </comment>
    <comment ref="E25" authorId="2" shapeId="0" xr:uid="{00000000-0006-0000-0100-00000D000000}">
      <text>
        <r>
          <rPr>
            <b/>
            <sz val="9"/>
            <color indexed="81"/>
            <rFont val="MS P ゴシック"/>
            <family val="3"/>
            <charset val="128"/>
          </rPr>
          <t>他人へ熱を供給した場合、熱供給量をマイナスで記入してください。</t>
        </r>
      </text>
    </comment>
    <comment ref="G25" authorId="2" shapeId="0" xr:uid="{00000000-0006-0000-0100-00000E000000}">
      <text>
        <r>
          <rPr>
            <b/>
            <sz val="9"/>
            <color indexed="81"/>
            <rFont val="MS P ゴシック"/>
            <family val="3"/>
            <charset val="128"/>
          </rPr>
          <t>自社で計算した排出係数(kg-CO2/kWh)を記入してください。</t>
        </r>
      </text>
    </comment>
    <comment ref="I25" authorId="2" shapeId="0" xr:uid="{00000000-0006-0000-0100-00000F000000}">
      <text>
        <r>
          <rPr>
            <b/>
            <sz val="9"/>
            <color indexed="81"/>
            <rFont val="MS P ゴシック"/>
            <family val="3"/>
            <charset val="128"/>
          </rPr>
          <t>自社で計算した原油換算係数（L/ kWh）を記入してください。不明の場合は0.252で算定してください。</t>
        </r>
      </text>
    </comment>
    <comment ref="D38" authorId="1" shapeId="0" xr:uid="{00000000-0006-0000-0100-000010000000}">
      <text>
        <r>
          <rPr>
            <b/>
            <sz val="9"/>
            <color indexed="81"/>
            <rFont val="MS P ゴシック"/>
            <family val="3"/>
            <charset val="128"/>
          </rPr>
          <t>他の事業者から供給された蒸気量</t>
        </r>
      </text>
    </comment>
    <comment ref="D39" authorId="1" shapeId="0" xr:uid="{00000000-0006-0000-0100-000011000000}">
      <text>
        <r>
          <rPr>
            <b/>
            <sz val="9"/>
            <color indexed="81"/>
            <rFont val="MS P ゴシック"/>
            <family val="3"/>
            <charset val="128"/>
          </rPr>
          <t>熱供給事業者から受け入れた熱</t>
        </r>
      </text>
    </comment>
    <comment ref="E40" authorId="2" shapeId="0" xr:uid="{440F845A-9769-4317-8512-F9BCADB1BD0A}">
      <text>
        <r>
          <rPr>
            <b/>
            <sz val="9"/>
            <color indexed="81"/>
            <rFont val="MS P ゴシック"/>
            <family val="3"/>
            <charset val="128"/>
          </rPr>
          <t>他人へ熱を供給した場合、熱供給量をマイナスで記入してください。</t>
        </r>
      </text>
    </comment>
    <comment ref="G40" authorId="2" shapeId="0" xr:uid="{00000000-0006-0000-0100-000013000000}">
      <text>
        <r>
          <rPr>
            <b/>
            <sz val="9"/>
            <color indexed="81"/>
            <rFont val="MS P ゴシック"/>
            <family val="3"/>
            <charset val="128"/>
          </rPr>
          <t xml:space="preserve">自社で算出した排出係数(kg-CO2/MJ)を記入してください。不明の場合は0.060kg-CO2/MJで算定してください。
</t>
        </r>
      </text>
    </comment>
    <comment ref="I40" authorId="1" shapeId="0" xr:uid="{00000000-0006-0000-0100-000014000000}">
      <text>
        <r>
          <rPr>
            <b/>
            <sz val="9"/>
            <color indexed="81"/>
            <rFont val="MS P ゴシック"/>
            <family val="3"/>
            <charset val="128"/>
          </rPr>
          <t>自社で計算した原油換算係数（
L/MJ）を記入してください。不明の場合は0.0263L/MJで算定してください。</t>
        </r>
      </text>
    </comment>
    <comment ref="D41" authorId="0" shapeId="0" xr:uid="{00000000-0006-0000-0100-000015000000}">
      <text>
        <r>
          <rPr>
            <b/>
            <sz val="10"/>
            <color indexed="81"/>
            <rFont val="ＭＳ Ｐゴシック"/>
            <family val="3"/>
            <charset val="128"/>
          </rPr>
          <t>8時から22時までの電気使用量のこと。昼夜の区別ができない場合はすべての使用量を昼間買電に計上する。
電力会社の検針票等の「力率測定用有効電力量」のこと。</t>
        </r>
      </text>
    </comment>
    <comment ref="G41" authorId="1" shapeId="0" xr:uid="{00000000-0006-0000-0100-000016000000}">
      <text>
        <r>
          <rPr>
            <b/>
            <sz val="9"/>
            <color indexed="81"/>
            <rFont val="MS P ゴシック"/>
            <family val="3"/>
            <charset val="128"/>
          </rPr>
          <t>2030年度目標の電力排出係数は0.25ですが、さらに排出係数の低い電力を使用する目標とされる場合は記載してください。</t>
        </r>
      </text>
    </comment>
    <comment ref="C42" authorId="0" shapeId="0" xr:uid="{00000000-0006-0000-0100-000017000000}">
      <text>
        <r>
          <rPr>
            <b/>
            <sz val="9"/>
            <color indexed="81"/>
            <rFont val="ＭＳ Ｐゴシック"/>
            <family val="3"/>
            <charset val="128"/>
          </rPr>
          <t xml:space="preserve">電気事業者名を入力
して下さい。
</t>
        </r>
      </text>
    </comment>
    <comment ref="D42" authorId="0" shapeId="0" xr:uid="{00000000-0006-0000-0100-000018000000}">
      <text>
        <r>
          <rPr>
            <b/>
            <sz val="10"/>
            <color indexed="81"/>
            <rFont val="ＭＳ Ｐゴシック"/>
            <family val="3"/>
            <charset val="128"/>
          </rPr>
          <t>22時から8時までの電気使用量のこと。全使用電力量から力率測定有効電力量をさし引いて算出する。</t>
        </r>
      </text>
    </comment>
    <comment ref="G42" authorId="1" shapeId="0" xr:uid="{00000000-0006-0000-0100-000019000000}">
      <text>
        <r>
          <rPr>
            <b/>
            <sz val="9"/>
            <color indexed="81"/>
            <rFont val="MS P ゴシック"/>
            <family val="3"/>
            <charset val="128"/>
          </rPr>
          <t>2030年度目標の電力排出係数は0.25ですが、さらに排出係数の低い電力を使用する目標とされる場合は記載してください。</t>
        </r>
      </text>
    </comment>
    <comment ref="D43" authorId="0" shapeId="0" xr:uid="{00000000-0006-0000-0100-00001A000000}">
      <text>
        <r>
          <rPr>
            <b/>
            <sz val="10"/>
            <color indexed="81"/>
            <rFont val="ＭＳ Ｐゴシック"/>
            <family val="3"/>
            <charset val="128"/>
          </rPr>
          <t>8時から22時までの電気使用量のこと。昼夜の区別ができない場合はすべての使用量を昼間買電に計上する。
電力会社の検針票等の「力率測定用有効電力量」のこと。</t>
        </r>
      </text>
    </comment>
    <comment ref="G43" authorId="1" shapeId="0" xr:uid="{00000000-0006-0000-0100-00001B000000}">
      <text>
        <r>
          <rPr>
            <b/>
            <sz val="9"/>
            <color indexed="81"/>
            <rFont val="MS P ゴシック"/>
            <family val="3"/>
            <charset val="128"/>
          </rPr>
          <t>2030年度目標の電力排出係数は0.25ですが、さらに排出係数の低い電力を使用する目標とされる場合は記載してください。</t>
        </r>
      </text>
    </comment>
    <comment ref="C44" authorId="0" shapeId="0" xr:uid="{00000000-0006-0000-0100-00001C000000}">
      <text>
        <r>
          <rPr>
            <b/>
            <sz val="9"/>
            <color indexed="81"/>
            <rFont val="ＭＳ Ｐゴシック"/>
            <family val="3"/>
            <charset val="128"/>
          </rPr>
          <t xml:space="preserve">電気事業者名を入力して下さい。
</t>
        </r>
      </text>
    </comment>
    <comment ref="D44" authorId="0" shapeId="0" xr:uid="{00000000-0006-0000-0100-00001D000000}">
      <text>
        <r>
          <rPr>
            <b/>
            <sz val="10"/>
            <color indexed="81"/>
            <rFont val="ＭＳ Ｐゴシック"/>
            <family val="3"/>
            <charset val="128"/>
          </rPr>
          <t>22時から8時までの電気使用量のこと。全使用電力量から力率測定有効電力量をさし引いて算出する。</t>
        </r>
      </text>
    </comment>
    <comment ref="G44" authorId="1" shapeId="0" xr:uid="{00000000-0006-0000-0100-00001E000000}">
      <text>
        <r>
          <rPr>
            <b/>
            <sz val="9"/>
            <color indexed="81"/>
            <rFont val="MS P ゴシック"/>
            <family val="3"/>
            <charset val="128"/>
          </rPr>
          <t>2030年度目標の電力排出係数は0.25ですが、さらに排出係数の低い電力を使用する目標とされる場合は記載してください。</t>
        </r>
      </text>
    </comment>
    <comment ref="E46" authorId="2" shapeId="0" xr:uid="{6A749C1A-8A07-41A2-9545-7D8653B73F5D}">
      <text>
        <r>
          <rPr>
            <b/>
            <sz val="9"/>
            <color indexed="81"/>
            <rFont val="MS P ゴシック"/>
            <family val="3"/>
            <charset val="128"/>
          </rPr>
          <t>他人へ電気を供給した場合、電気供給量をマイナスで記入してください。</t>
        </r>
      </text>
    </comment>
    <comment ref="G46" authorId="2" shapeId="0" xr:uid="{00000000-0006-0000-0100-000020000000}">
      <text>
        <r>
          <rPr>
            <b/>
            <sz val="9"/>
            <color indexed="81"/>
            <rFont val="MS P ゴシック"/>
            <family val="3"/>
            <charset val="128"/>
          </rPr>
          <t xml:space="preserve">自社で算出した排出係数(kg-CO2/kWh)を記入してください。不明の場合は0.37kg-CO2/kWhで算定してください。
</t>
        </r>
      </text>
    </comment>
    <comment ref="I46" authorId="2" shapeId="0" xr:uid="{00000000-0006-0000-0100-000021000000}">
      <text>
        <r>
          <rPr>
            <b/>
            <sz val="9"/>
            <color indexed="81"/>
            <rFont val="MS P ゴシック"/>
            <family val="3"/>
            <charset val="128"/>
          </rPr>
          <t>自社で計算した原油換算係数（L/ kWh）を記入してください。不明の場合は0.252で算定してください。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温暖化対策課</author>
    <author>Administrator</author>
    <author>兵庫県</author>
  </authors>
  <commentList>
    <comment ref="D19" authorId="0" shapeId="0" xr:uid="{4060D567-1FB0-4535-91AD-925C1727A910}">
      <text>
        <r>
          <rPr>
            <b/>
            <sz val="9"/>
            <color indexed="81"/>
            <rFont val="MS P ゴシック"/>
            <family val="3"/>
            <charset val="128"/>
          </rPr>
          <t>他人へ熱を供給した場合、熱供給量をマイナスで記入してください。</t>
        </r>
      </text>
    </comment>
    <comment ref="F19" authorId="0" shapeId="0" xr:uid="{E238B17F-4F0D-4ED8-A3CC-897EDB8A2D43}">
      <text>
        <r>
          <rPr>
            <b/>
            <sz val="9"/>
            <color indexed="81"/>
            <rFont val="MS P ゴシック"/>
            <family val="3"/>
            <charset val="128"/>
          </rPr>
          <t xml:space="preserve">自社で算出した排出係数（kg-CO2/MJ）を記入してください。不明の場合は0.060kg-CO2/MJで算定してください。
</t>
        </r>
      </text>
    </comment>
    <comment ref="H19" authorId="1" shapeId="0" xr:uid="{CC76C990-32F4-4DD2-BC77-A8FA42F28529}">
      <text>
        <r>
          <rPr>
            <b/>
            <sz val="9"/>
            <color indexed="81"/>
            <rFont val="MS P ゴシック"/>
            <family val="3"/>
            <charset val="128"/>
          </rPr>
          <t>自社で計算した原油換算係数（
L/MJ）を記入してください。不明の場合は0.0263L/MJで算定してください。</t>
        </r>
      </text>
    </comment>
    <comment ref="B21" authorId="2" shapeId="0" xr:uid="{A4E527B6-083C-4798-B7A5-5A086A75CDFE}">
      <text>
        <r>
          <rPr>
            <b/>
            <sz val="9"/>
            <color indexed="81"/>
            <rFont val="ＭＳ Ｐゴシック"/>
            <family val="3"/>
            <charset val="128"/>
          </rPr>
          <t xml:space="preserve">電気事業者名を選択して下さい。
</t>
        </r>
      </text>
    </comment>
    <comment ref="B23" authorId="2" shapeId="0" xr:uid="{B8774A08-53D2-4BE8-B305-E93F4B226F01}">
      <text>
        <r>
          <rPr>
            <b/>
            <sz val="9"/>
            <color indexed="81"/>
            <rFont val="ＭＳ Ｐゴシック"/>
            <family val="3"/>
            <charset val="128"/>
          </rPr>
          <t xml:space="preserve">電気事業者名を選択して下さい。
</t>
        </r>
      </text>
    </comment>
    <comment ref="D25" authorId="0" shapeId="0" xr:uid="{A168466B-9EA4-4431-B4E3-9A5DD68B7803}">
      <text>
        <r>
          <rPr>
            <b/>
            <sz val="9"/>
            <color indexed="81"/>
            <rFont val="MS P ゴシック"/>
            <family val="3"/>
            <charset val="128"/>
          </rPr>
          <t>他人へ電気を供給した場合、電気供給量をマイナスで記入してください。</t>
        </r>
      </text>
    </comment>
    <comment ref="F25" authorId="0" shapeId="0" xr:uid="{49F57B37-025A-4331-83E6-4517F087B20A}">
      <text>
        <r>
          <rPr>
            <b/>
            <sz val="9"/>
            <color indexed="81"/>
            <rFont val="MS P ゴシック"/>
            <family val="3"/>
            <charset val="128"/>
          </rPr>
          <t xml:space="preserve">自社で算出した排出係数（kg-CO2/kWh）を記入してください。
</t>
        </r>
      </text>
    </comment>
    <comment ref="H25" authorId="0" shapeId="0" xr:uid="{997D96BC-252E-4554-BC8D-7885AF8616FA}">
      <text>
        <r>
          <rPr>
            <b/>
            <sz val="9"/>
            <color indexed="81"/>
            <rFont val="MS P ゴシック"/>
            <family val="3"/>
            <charset val="128"/>
          </rPr>
          <t>自社で計算した原油換算係数（L/ kWh）を記入してください。不明の場合は0.252で算定してください。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兵庫県</author>
  </authors>
  <commentList>
    <comment ref="F32" authorId="0" shapeId="0" xr:uid="{60394A22-C7F4-4250-9620-5FB6B635D371}">
      <text>
        <r>
          <rPr>
            <b/>
            <sz val="14"/>
            <color indexed="81"/>
            <rFont val="MS P ゴシック"/>
            <family val="3"/>
            <charset val="128"/>
          </rPr>
          <t>小売電気事業者から情報公開がなく、把握できない分は0で入力して下さい。</t>
        </r>
      </text>
    </comment>
    <comment ref="G70" authorId="1" shapeId="0" xr:uid="{8BCA207F-6337-4A3C-9F3F-D61C3A0053AE}">
      <text>
        <r>
          <rPr>
            <b/>
            <sz val="12"/>
            <color indexed="81"/>
            <rFont val="ＭＳ Ｐゴシック"/>
            <family val="3"/>
            <charset val="128"/>
          </rPr>
          <t>Jクレジット償却分のうち、再エネ熱由来分を単位GJで入力してください。</t>
        </r>
      </text>
    </comment>
    <comment ref="G71" authorId="1" shapeId="0" xr:uid="{4E621B8D-F5BD-45C6-A287-AEDE26FA7DAC}">
      <text>
        <r>
          <rPr>
            <b/>
            <sz val="12"/>
            <color indexed="81"/>
            <rFont val="ＭＳ Ｐゴシック"/>
            <family val="3"/>
            <charset val="128"/>
          </rPr>
          <t>グリーン熱証書購入分を単位GJで入力してください。</t>
        </r>
      </text>
    </comment>
  </commentList>
</comments>
</file>

<file path=xl/sharedStrings.xml><?xml version="1.0" encoding="utf-8"?>
<sst xmlns="http://schemas.openxmlformats.org/spreadsheetml/2006/main" count="16394" uniqueCount="10569">
  <si>
    <t>兵庫県知事</t>
    <rPh sb="0" eb="3">
      <t>ヒョウゴケン</t>
    </rPh>
    <rPh sb="3" eb="5">
      <t>チジ</t>
    </rPh>
    <phoneticPr fontId="4"/>
  </si>
  <si>
    <t>様</t>
    <rPh sb="0" eb="1">
      <t>サマ</t>
    </rPh>
    <phoneticPr fontId="4"/>
  </si>
  <si>
    <t>住所（法人にあっては、主たる事務所の所在地）</t>
    <rPh sb="0" eb="2">
      <t>ジュウショ</t>
    </rPh>
    <rPh sb="3" eb="5">
      <t>ホウジン</t>
    </rPh>
    <rPh sb="11" eb="12">
      <t>シュ</t>
    </rPh>
    <rPh sb="14" eb="16">
      <t>ジム</t>
    </rPh>
    <rPh sb="16" eb="17">
      <t>ジョ</t>
    </rPh>
    <rPh sb="18" eb="21">
      <t>ショザイチ</t>
    </rPh>
    <phoneticPr fontId="4"/>
  </si>
  <si>
    <t>氏名（法人にあっては、名称及び代表者の氏名）</t>
    <rPh sb="0" eb="2">
      <t>シメイ</t>
    </rPh>
    <rPh sb="3" eb="5">
      <t>ホウジン</t>
    </rPh>
    <rPh sb="11" eb="13">
      <t>メイショウ</t>
    </rPh>
    <rPh sb="13" eb="14">
      <t>オヨ</t>
    </rPh>
    <rPh sb="15" eb="18">
      <t>ダイヒョウシャ</t>
    </rPh>
    <rPh sb="19" eb="21">
      <t>シメイ</t>
    </rPh>
    <phoneticPr fontId="4"/>
  </si>
  <si>
    <t>日</t>
    <rPh sb="0" eb="1">
      <t>ヒ</t>
    </rPh>
    <phoneticPr fontId="2"/>
  </si>
  <si>
    <t>月</t>
    <rPh sb="0" eb="1">
      <t>ツキ</t>
    </rPh>
    <phoneticPr fontId="2"/>
  </si>
  <si>
    <t>年</t>
    <rPh sb="0" eb="1">
      <t>ネン</t>
    </rPh>
    <phoneticPr fontId="2"/>
  </si>
  <si>
    <t>報告者</t>
    <rPh sb="0" eb="3">
      <t>ホウコクシャ</t>
    </rPh>
    <phoneticPr fontId="4"/>
  </si>
  <si>
    <t>連絡先</t>
    <rPh sb="0" eb="3">
      <t>レンラクサキ</t>
    </rPh>
    <phoneticPr fontId="4"/>
  </si>
  <si>
    <t>担当部署・担当者氏名</t>
    <rPh sb="0" eb="2">
      <t>タントウ</t>
    </rPh>
    <rPh sb="2" eb="4">
      <t>ブショ</t>
    </rPh>
    <rPh sb="5" eb="8">
      <t>タントウシャ</t>
    </rPh>
    <rPh sb="8" eb="10">
      <t>シメイ</t>
    </rPh>
    <phoneticPr fontId="4"/>
  </si>
  <si>
    <t>電話番号</t>
    <rPh sb="0" eb="2">
      <t>デンワ</t>
    </rPh>
    <rPh sb="2" eb="4">
      <t>バンゴウ</t>
    </rPh>
    <phoneticPr fontId="4"/>
  </si>
  <si>
    <t>電子メールアドレス</t>
    <rPh sb="0" eb="2">
      <t>デンシ</t>
    </rPh>
    <phoneticPr fontId="4"/>
  </si>
  <si>
    <t>ＦＡＸ番号</t>
    <rPh sb="3" eb="5">
      <t>バンゴウ</t>
    </rPh>
    <phoneticPr fontId="4"/>
  </si>
  <si>
    <t>工 場 等 の 名 称</t>
    <rPh sb="0" eb="1">
      <t>コウ</t>
    </rPh>
    <rPh sb="2" eb="3">
      <t>バ</t>
    </rPh>
    <rPh sb="4" eb="5">
      <t>ナド</t>
    </rPh>
    <rPh sb="8" eb="9">
      <t>ナ</t>
    </rPh>
    <rPh sb="10" eb="11">
      <t>ショウ</t>
    </rPh>
    <phoneticPr fontId="4"/>
  </si>
  <si>
    <t>工 場 等 の 所 在 地</t>
    <rPh sb="0" eb="1">
      <t>コウ</t>
    </rPh>
    <rPh sb="2" eb="3">
      <t>バ</t>
    </rPh>
    <rPh sb="4" eb="5">
      <t>トウ</t>
    </rPh>
    <rPh sb="8" eb="9">
      <t>ショ</t>
    </rPh>
    <rPh sb="10" eb="11">
      <t>ザイ</t>
    </rPh>
    <rPh sb="12" eb="13">
      <t>チ</t>
    </rPh>
    <phoneticPr fontId="4"/>
  </si>
  <si>
    <t>業　　　  　種</t>
    <rPh sb="0" eb="1">
      <t>ギョウ</t>
    </rPh>
    <rPh sb="7" eb="8">
      <t>シュ</t>
    </rPh>
    <phoneticPr fontId="4"/>
  </si>
  <si>
    <t>使用の区分</t>
    <rPh sb="0" eb="2">
      <t>シヨウ</t>
    </rPh>
    <rPh sb="3" eb="5">
      <t>クブン</t>
    </rPh>
    <phoneticPr fontId="4"/>
  </si>
  <si>
    <t>燃料等の種類</t>
    <rPh sb="0" eb="2">
      <t>ネンリョウ</t>
    </rPh>
    <rPh sb="2" eb="3">
      <t>トウ</t>
    </rPh>
    <rPh sb="4" eb="6">
      <t>シュルイ</t>
    </rPh>
    <phoneticPr fontId="4"/>
  </si>
  <si>
    <t>使用量 
 (C)</t>
    <rPh sb="0" eb="3">
      <t>シヨウリョウ</t>
    </rPh>
    <phoneticPr fontId="4"/>
  </si>
  <si>
    <t>単位</t>
    <rPh sb="0" eb="2">
      <t>タンイ</t>
    </rPh>
    <phoneticPr fontId="4"/>
  </si>
  <si>
    <t>灯油</t>
    <rPh sb="0" eb="2">
      <t>トウユ</t>
    </rPh>
    <phoneticPr fontId="4"/>
  </si>
  <si>
    <t>Ａ重油</t>
    <rPh sb="1" eb="3">
      <t>ジュウユ</t>
    </rPh>
    <phoneticPr fontId="4"/>
  </si>
  <si>
    <t>都市ガス(13A)</t>
    <rPh sb="0" eb="2">
      <t>トシ</t>
    </rPh>
    <phoneticPr fontId="4"/>
  </si>
  <si>
    <t>液化石油ガス(LPG)</t>
    <rPh sb="0" eb="2">
      <t>エキカ</t>
    </rPh>
    <rPh sb="2" eb="4">
      <t>セキユ</t>
    </rPh>
    <phoneticPr fontId="4"/>
  </si>
  <si>
    <t>液化天然ガス(LNG)</t>
    <rPh sb="0" eb="2">
      <t>エキカ</t>
    </rPh>
    <rPh sb="2" eb="4">
      <t>テンネン</t>
    </rPh>
    <phoneticPr fontId="4"/>
  </si>
  <si>
    <t>←着色されていないセルは入力不要です(以下同じ）。</t>
    <rPh sb="1" eb="3">
      <t>チャクショク</t>
    </rPh>
    <rPh sb="12" eb="14">
      <t>ニュウリョク</t>
    </rPh>
    <rPh sb="14" eb="16">
      <t>フヨウ</t>
    </rPh>
    <rPh sb="19" eb="21">
      <t>イカ</t>
    </rPh>
    <rPh sb="21" eb="22">
      <t>オナ</t>
    </rPh>
    <phoneticPr fontId="4"/>
  </si>
  <si>
    <t>様式第２号（条例第142条の２関係）</t>
    <rPh sb="0" eb="2">
      <t>ヨウシキ</t>
    </rPh>
    <rPh sb="2" eb="3">
      <t>ダイ</t>
    </rPh>
    <rPh sb="4" eb="5">
      <t>ゴウ</t>
    </rPh>
    <rPh sb="6" eb="8">
      <t>ジョウレイ</t>
    </rPh>
    <rPh sb="8" eb="9">
      <t>ダイ</t>
    </rPh>
    <rPh sb="12" eb="13">
      <t>ジョウ</t>
    </rPh>
    <rPh sb="15" eb="17">
      <t>カンケイ</t>
    </rPh>
    <phoneticPr fontId="4"/>
  </si>
  <si>
    <t>排 出 抑 制 計 画 書</t>
    <rPh sb="0" eb="1">
      <t>ハイ</t>
    </rPh>
    <rPh sb="2" eb="3">
      <t>デ</t>
    </rPh>
    <rPh sb="4" eb="5">
      <t>ヨク</t>
    </rPh>
    <rPh sb="6" eb="7">
      <t>セイ</t>
    </rPh>
    <rPh sb="8" eb="9">
      <t>ケイ</t>
    </rPh>
    <rPh sb="10" eb="11">
      <t>ガ</t>
    </rPh>
    <rPh sb="12" eb="13">
      <t>ショ</t>
    </rPh>
    <phoneticPr fontId="4"/>
  </si>
  <si>
    <t>事　業　の　概　要</t>
    <rPh sb="0" eb="1">
      <t>コト</t>
    </rPh>
    <rPh sb="2" eb="3">
      <t>ギョウ</t>
    </rPh>
    <rPh sb="6" eb="7">
      <t>オオムネ</t>
    </rPh>
    <rPh sb="8" eb="9">
      <t>ヨウ</t>
    </rPh>
    <phoneticPr fontId="4"/>
  </si>
  <si>
    <t>二酸化炭素排出量</t>
    <rPh sb="0" eb="3">
      <t>ニサンカ</t>
    </rPh>
    <rPh sb="3" eb="5">
      <t>タンソ</t>
    </rPh>
    <rPh sb="5" eb="8">
      <t>ハイシュツリョウ</t>
    </rPh>
    <phoneticPr fontId="4"/>
  </si>
  <si>
    <t>（％）</t>
    <phoneticPr fontId="4"/>
  </si>
  <si>
    <t>年度)</t>
    <rPh sb="0" eb="2">
      <t>ネンド</t>
    </rPh>
    <phoneticPr fontId="4"/>
  </si>
  <si>
    <t>年度（基準年度・実績）</t>
    <rPh sb="0" eb="2">
      <t>ネンド</t>
    </rPh>
    <rPh sb="3" eb="5">
      <t>キジュン</t>
    </rPh>
    <rPh sb="5" eb="7">
      <t>ネンド</t>
    </rPh>
    <rPh sb="8" eb="10">
      <t>ジッセキ</t>
    </rPh>
    <phoneticPr fontId="2"/>
  </si>
  <si>
    <t>年度（目標年度・計画）</t>
    <rPh sb="0" eb="2">
      <t>ネンド</t>
    </rPh>
    <rPh sb="3" eb="5">
      <t>モクヒョウ</t>
    </rPh>
    <rPh sb="5" eb="7">
      <t>ネンド</t>
    </rPh>
    <rPh sb="8" eb="10">
      <t>ケイカク</t>
    </rPh>
    <phoneticPr fontId="2"/>
  </si>
  <si>
    <t>対基準年度比</t>
    <rPh sb="0" eb="1">
      <t>タイ</t>
    </rPh>
    <rPh sb="1" eb="3">
      <t>キジュン</t>
    </rPh>
    <rPh sb="3" eb="6">
      <t>ネンドヒ</t>
    </rPh>
    <phoneticPr fontId="4"/>
  </si>
  <si>
    <t>これまでに講じた温室効果ガス
排出抑制措置</t>
    <rPh sb="5" eb="6">
      <t>コウ</t>
    </rPh>
    <rPh sb="8" eb="10">
      <t>オンシツ</t>
    </rPh>
    <rPh sb="10" eb="12">
      <t>コウカ</t>
    </rPh>
    <rPh sb="15" eb="17">
      <t>ハイシュツ</t>
    </rPh>
    <rPh sb="17" eb="19">
      <t>ヨクセイ</t>
    </rPh>
    <rPh sb="19" eb="21">
      <t>ソチ</t>
    </rPh>
    <phoneticPr fontId="4"/>
  </si>
  <si>
    <t>L（㍑）</t>
    <phoneticPr fontId="4"/>
  </si>
  <si>
    <t>kg（㌕）</t>
    <phoneticPr fontId="4"/>
  </si>
  <si>
    <t>Nm3</t>
  </si>
  <si>
    <t>MJ</t>
  </si>
  <si>
    <t>kWh</t>
    <phoneticPr fontId="4"/>
  </si>
  <si>
    <t>合計</t>
    <rPh sb="0" eb="2">
      <t>ゴウケイ</t>
    </rPh>
    <phoneticPr fontId="4"/>
  </si>
  <si>
    <t>市町コード</t>
    <rPh sb="0" eb="1">
      <t>シ</t>
    </rPh>
    <rPh sb="1" eb="2">
      <t>マチ</t>
    </rPh>
    <phoneticPr fontId="4"/>
  </si>
  <si>
    <t>事業所番号</t>
    <rPh sb="0" eb="3">
      <t>ジギョウショ</t>
    </rPh>
    <rPh sb="3" eb="5">
      <t>バンゴウ</t>
    </rPh>
    <phoneticPr fontId="4"/>
  </si>
  <si>
    <t>基準年度(</t>
    <rPh sb="0" eb="2">
      <t>キジュン</t>
    </rPh>
    <rPh sb="2" eb="4">
      <t>ネンド</t>
    </rPh>
    <phoneticPr fontId="4"/>
  </si>
  <si>
    <t>目標年度(</t>
    <rPh sb="0" eb="2">
      <t>モクヒョウ</t>
    </rPh>
    <rPh sb="2" eb="4">
      <t>ネンド</t>
    </rPh>
    <phoneticPr fontId="4"/>
  </si>
  <si>
    <t>昼間買電</t>
    <rPh sb="0" eb="2">
      <t>ヒルマ</t>
    </rPh>
    <rPh sb="2" eb="3">
      <t>カ</t>
    </rPh>
    <phoneticPr fontId="4"/>
  </si>
  <si>
    <t>揮発油（ガソリン）</t>
    <rPh sb="0" eb="3">
      <t>キハツユ</t>
    </rPh>
    <phoneticPr fontId="2"/>
  </si>
  <si>
    <t>石油アスファルト</t>
    <rPh sb="0" eb="2">
      <t>セキユ</t>
    </rPh>
    <phoneticPr fontId="2"/>
  </si>
  <si>
    <t>石油コークス</t>
    <rPh sb="0" eb="2">
      <t>セキユ</t>
    </rPh>
    <phoneticPr fontId="2"/>
  </si>
  <si>
    <t>軽油</t>
    <rPh sb="0" eb="2">
      <t>ケイユ</t>
    </rPh>
    <phoneticPr fontId="2"/>
  </si>
  <si>
    <t>石油系炭化水素ガス</t>
    <rPh sb="0" eb="3">
      <t>セキユケイ</t>
    </rPh>
    <rPh sb="3" eb="5">
      <t>タンカ</t>
    </rPh>
    <rPh sb="5" eb="7">
      <t>スイソ</t>
    </rPh>
    <phoneticPr fontId="2"/>
  </si>
  <si>
    <t>その他可燃性天然ガス</t>
    <rPh sb="2" eb="3">
      <t>ホカ</t>
    </rPh>
    <rPh sb="3" eb="6">
      <t>カネンセイ</t>
    </rPh>
    <rPh sb="6" eb="8">
      <t>テンネン</t>
    </rPh>
    <phoneticPr fontId="4"/>
  </si>
  <si>
    <t>産業用蒸気</t>
    <rPh sb="0" eb="3">
      <t>サンギョウヨウ</t>
    </rPh>
    <rPh sb="3" eb="5">
      <t>ジョウキ</t>
    </rPh>
    <phoneticPr fontId="4"/>
  </si>
  <si>
    <t>原料炭</t>
    <rPh sb="0" eb="2">
      <t>ゲンリョウ</t>
    </rPh>
    <rPh sb="2" eb="3">
      <t>スミ</t>
    </rPh>
    <phoneticPr fontId="2"/>
  </si>
  <si>
    <t>一般炭</t>
    <rPh sb="0" eb="2">
      <t>イッパン</t>
    </rPh>
    <rPh sb="2" eb="3">
      <t>スミ</t>
    </rPh>
    <phoneticPr fontId="2"/>
  </si>
  <si>
    <t>石炭コークス</t>
    <rPh sb="0" eb="2">
      <t>セキタン</t>
    </rPh>
    <phoneticPr fontId="2"/>
  </si>
  <si>
    <t>コークス炉ガス</t>
    <rPh sb="4" eb="5">
      <t>ロ</t>
    </rPh>
    <phoneticPr fontId="2"/>
  </si>
  <si>
    <t>高炉ガス</t>
    <rPh sb="0" eb="2">
      <t>コウロ</t>
    </rPh>
    <phoneticPr fontId="2"/>
  </si>
  <si>
    <t>転炉ガス</t>
    <rPh sb="0" eb="2">
      <t>テンロ</t>
    </rPh>
    <phoneticPr fontId="2"/>
  </si>
  <si>
    <t>他人から供給される電気の使用</t>
    <rPh sb="0" eb="2">
      <t>タニン</t>
    </rPh>
    <rPh sb="4" eb="6">
      <t>キョウキュウ</t>
    </rPh>
    <rPh sb="9" eb="11">
      <t>デンキ</t>
    </rPh>
    <rPh sb="12" eb="14">
      <t>シヨウ</t>
    </rPh>
    <phoneticPr fontId="4"/>
  </si>
  <si>
    <t>Ｂ・C重油</t>
    <rPh sb="3" eb="5">
      <t>ジュウユ</t>
    </rPh>
    <phoneticPr fontId="4"/>
  </si>
  <si>
    <t>無煙炭</t>
    <rPh sb="0" eb="3">
      <t>ムエンタン</t>
    </rPh>
    <phoneticPr fontId="2"/>
  </si>
  <si>
    <t>原油換算量合計</t>
    <rPh sb="0" eb="2">
      <t>ゲンユ</t>
    </rPh>
    <rPh sb="2" eb="4">
      <t>カンサン</t>
    </rPh>
    <rPh sb="4" eb="5">
      <t>リョウ</t>
    </rPh>
    <rPh sb="5" eb="7">
      <t>ゴウケイ</t>
    </rPh>
    <phoneticPr fontId="2"/>
  </si>
  <si>
    <t>原油（コンデンセート除く）</t>
    <rPh sb="0" eb="2">
      <t>ゲンユ</t>
    </rPh>
    <rPh sb="10" eb="11">
      <t>ノゾ</t>
    </rPh>
    <phoneticPr fontId="2"/>
  </si>
  <si>
    <t>二酸化炭素排出量合計</t>
    <rPh sb="0" eb="3">
      <t>ニサンカ</t>
    </rPh>
    <rPh sb="3" eb="5">
      <t>タンソ</t>
    </rPh>
    <rPh sb="5" eb="8">
      <t>ハイシュツリョウ</t>
    </rPh>
    <rPh sb="8" eb="10">
      <t>ゴウケイ</t>
    </rPh>
    <phoneticPr fontId="2"/>
  </si>
  <si>
    <t>夜間買電</t>
    <rPh sb="0" eb="2">
      <t>ヤカン</t>
    </rPh>
    <rPh sb="2" eb="3">
      <t>カ</t>
    </rPh>
    <rPh sb="3" eb="4">
      <t>デン</t>
    </rPh>
    <phoneticPr fontId="2"/>
  </si>
  <si>
    <t>燃料の使用</t>
    <rPh sb="0" eb="2">
      <t>ネンリョウ</t>
    </rPh>
    <rPh sb="3" eb="5">
      <t>シヨウ</t>
    </rPh>
    <phoneticPr fontId="2"/>
  </si>
  <si>
    <t>燃料等の種類</t>
    <rPh sb="0" eb="2">
      <t>ネンリョウ</t>
    </rPh>
    <rPh sb="2" eb="3">
      <t>トウ</t>
    </rPh>
    <rPh sb="4" eb="6">
      <t>シュルイ</t>
    </rPh>
    <phoneticPr fontId="2"/>
  </si>
  <si>
    <t>単位</t>
    <rPh sb="0" eb="2">
      <t>タンイ</t>
    </rPh>
    <phoneticPr fontId="2"/>
  </si>
  <si>
    <t>単位発熱量（MJ）</t>
    <rPh sb="0" eb="2">
      <t>タンイ</t>
    </rPh>
    <rPh sb="2" eb="5">
      <t>ハツネツリョウ</t>
    </rPh>
    <phoneticPr fontId="2"/>
  </si>
  <si>
    <t>二酸化炭素排出係数</t>
    <rPh sb="0" eb="3">
      <t>ニサンカ</t>
    </rPh>
    <rPh sb="3" eb="5">
      <t>タンソ</t>
    </rPh>
    <rPh sb="5" eb="7">
      <t>ハイシュツ</t>
    </rPh>
    <rPh sb="7" eb="9">
      <t>ケイスウ</t>
    </rPh>
    <phoneticPr fontId="2"/>
  </si>
  <si>
    <t>単位発熱量×二酸化炭素排出係数</t>
    <rPh sb="0" eb="2">
      <t>タンイ</t>
    </rPh>
    <rPh sb="2" eb="5">
      <t>ハツネツリョウ</t>
    </rPh>
    <rPh sb="6" eb="9">
      <t>ニサンカ</t>
    </rPh>
    <rPh sb="9" eb="11">
      <t>タンソ</t>
    </rPh>
    <rPh sb="11" eb="13">
      <t>ハイシュツ</t>
    </rPh>
    <rPh sb="13" eb="15">
      <t>ケイスウ</t>
    </rPh>
    <phoneticPr fontId="2"/>
  </si>
  <si>
    <t>原油換算係数</t>
    <rPh sb="0" eb="2">
      <t>ゲンユ</t>
    </rPh>
    <rPh sb="2" eb="4">
      <t>カンサン</t>
    </rPh>
    <rPh sb="4" eb="6">
      <t>ケイスウ</t>
    </rPh>
    <phoneticPr fontId="2"/>
  </si>
  <si>
    <t>L（㍑）</t>
    <phoneticPr fontId="4"/>
  </si>
  <si>
    <t>コンデンセート(NGL)</t>
    <phoneticPr fontId="2"/>
  </si>
  <si>
    <t>ナフサ</t>
    <phoneticPr fontId="2"/>
  </si>
  <si>
    <t>kg（㌕）</t>
    <phoneticPr fontId="4"/>
  </si>
  <si>
    <t>コールタール</t>
    <phoneticPr fontId="4"/>
  </si>
  <si>
    <t>L（㍑）</t>
    <phoneticPr fontId="4"/>
  </si>
  <si>
    <t>L（㍑）</t>
    <phoneticPr fontId="4"/>
  </si>
  <si>
    <t>kg（㌕）</t>
    <phoneticPr fontId="4"/>
  </si>
  <si>
    <r>
      <t>二酸化炭素
排出量
  (㎏-CO</t>
    </r>
    <r>
      <rPr>
        <vertAlign val="subscript"/>
        <sz val="12"/>
        <rFont val="ＭＳ Ｐ明朝"/>
        <family val="1"/>
        <charset val="128"/>
      </rPr>
      <t>2</t>
    </r>
    <r>
      <rPr>
        <sz val="12"/>
        <rFont val="ＭＳ Ｐ明朝"/>
        <family val="1"/>
        <charset val="128"/>
      </rPr>
      <t>）
(C)×(D)</t>
    </r>
    <rPh sb="0" eb="3">
      <t>ニサンカ</t>
    </rPh>
    <rPh sb="3" eb="5">
      <t>タンソ</t>
    </rPh>
    <rPh sb="6" eb="8">
      <t>ハイシュツ</t>
    </rPh>
    <rPh sb="8" eb="9">
      <t>リョウ</t>
    </rPh>
    <phoneticPr fontId="4"/>
  </si>
  <si>
    <t>←←事業所番号は送付の封筒に記載しています（必ず記入願います）。新規の場合は、県温暖化対策課にお問い合わせください。</t>
    <rPh sb="32" eb="34">
      <t>シンキ</t>
    </rPh>
    <phoneticPr fontId="4"/>
  </si>
  <si>
    <t>　　新たに対象となった事業所は、（新）と記入してください。</t>
    <rPh sb="17" eb="18">
      <t>シン</t>
    </rPh>
    <rPh sb="20" eb="22">
      <t>キニュウ</t>
    </rPh>
    <phoneticPr fontId="4"/>
  </si>
  <si>
    <t>各年度におけるエネルギー起源二酸化炭素排出量</t>
    <rPh sb="0" eb="3">
      <t>カクネンド</t>
    </rPh>
    <rPh sb="12" eb="14">
      <t>キゲン</t>
    </rPh>
    <rPh sb="14" eb="17">
      <t>ニサンカ</t>
    </rPh>
    <rPh sb="17" eb="19">
      <t>タンソ</t>
    </rPh>
    <rPh sb="19" eb="22">
      <t>ハイシュツリョウ</t>
    </rPh>
    <phoneticPr fontId="2"/>
  </si>
  <si>
    <t>原油換算量(ｋL)
（C）×（E）/1000</t>
    <rPh sb="0" eb="2">
      <t>ゲンユ</t>
    </rPh>
    <rPh sb="2" eb="5">
      <t>カンサンリョウ</t>
    </rPh>
    <phoneticPr fontId="2"/>
  </si>
  <si>
    <t>燃料の種類</t>
    <rPh sb="0" eb="2">
      <t>ネンリョウ</t>
    </rPh>
    <rPh sb="3" eb="5">
      <t>シュルイ</t>
    </rPh>
    <phoneticPr fontId="2"/>
  </si>
  <si>
    <t>排出係数×44/12</t>
    <rPh sb="0" eb="2">
      <t>ハイシュツ</t>
    </rPh>
    <rPh sb="2" eb="4">
      <t>ケイスウ</t>
    </rPh>
    <phoneticPr fontId="2"/>
  </si>
  <si>
    <t>二酸化炭素
換算係数</t>
    <rPh sb="0" eb="3">
      <t>ニサンカ</t>
    </rPh>
    <rPh sb="3" eb="5">
      <t>タンソ</t>
    </rPh>
    <rPh sb="6" eb="8">
      <t>カンサン</t>
    </rPh>
    <rPh sb="8" eb="10">
      <t>ケイスウ</t>
    </rPh>
    <phoneticPr fontId="2"/>
  </si>
  <si>
    <t>L（㍑）</t>
    <phoneticPr fontId="4"/>
  </si>
  <si>
    <t>コンデンセート(NGL)</t>
    <phoneticPr fontId="2"/>
  </si>
  <si>
    <t>ナフサ</t>
    <phoneticPr fontId="2"/>
  </si>
  <si>
    <t>L（㍑）</t>
    <phoneticPr fontId="4"/>
  </si>
  <si>
    <t>L（㍑）</t>
    <phoneticPr fontId="4"/>
  </si>
  <si>
    <t>kg（㌕）</t>
    <phoneticPr fontId="4"/>
  </si>
  <si>
    <r>
      <t>Nm</t>
    </r>
    <r>
      <rPr>
        <vertAlign val="superscript"/>
        <sz val="12"/>
        <color indexed="8"/>
        <rFont val="ＭＳ Ｐゴシック"/>
        <family val="3"/>
        <charset val="128"/>
        <scheme val="minor"/>
      </rPr>
      <t>3</t>
    </r>
    <phoneticPr fontId="2"/>
  </si>
  <si>
    <t>コールタール</t>
    <phoneticPr fontId="4"/>
  </si>
  <si>
    <t>kWh</t>
    <phoneticPr fontId="4"/>
  </si>
  <si>
    <t>燃料種別ごとの単位発熱量及び排出係数は、以下のとおりである。</t>
    <rPh sb="0" eb="2">
      <t>ネンリョウ</t>
    </rPh>
    <rPh sb="2" eb="4">
      <t>シュベツ</t>
    </rPh>
    <rPh sb="7" eb="9">
      <t>タンイ</t>
    </rPh>
    <rPh sb="9" eb="12">
      <t>ハツネツリョウ</t>
    </rPh>
    <rPh sb="12" eb="13">
      <t>オヨ</t>
    </rPh>
    <rPh sb="14" eb="16">
      <t>ハイシュツ</t>
    </rPh>
    <rPh sb="16" eb="18">
      <t>ケイスウ</t>
    </rPh>
    <rPh sb="20" eb="22">
      <t>イカ</t>
    </rPh>
    <phoneticPr fontId="2"/>
  </si>
  <si>
    <r>
      <t>Nm</t>
    </r>
    <r>
      <rPr>
        <vertAlign val="superscript"/>
        <sz val="12"/>
        <color indexed="8"/>
        <rFont val="ＭＳ Ｐ明朝"/>
        <family val="1"/>
        <charset val="128"/>
      </rPr>
      <t>3</t>
    </r>
    <phoneticPr fontId="2"/>
  </si>
  <si>
    <t>二酸化炭素
換算係数
（D）</t>
    <rPh sb="6" eb="8">
      <t>カンサン</t>
    </rPh>
    <phoneticPr fontId="2"/>
  </si>
  <si>
    <t>原油換算
係数
（E）</t>
    <rPh sb="0" eb="2">
      <t>ゲンユ</t>
    </rPh>
    <rPh sb="2" eb="4">
      <t>カンサン</t>
    </rPh>
    <rPh sb="5" eb="7">
      <t>ケイスウ</t>
    </rPh>
    <phoneticPr fontId="2"/>
  </si>
  <si>
    <t>目標年度までに講じる予定の温室効果ガス排出抑制措置</t>
    <rPh sb="0" eb="2">
      <t>モクヒョウ</t>
    </rPh>
    <rPh sb="2" eb="4">
      <t>ネンド</t>
    </rPh>
    <rPh sb="7" eb="8">
      <t>コウ</t>
    </rPh>
    <rPh sb="10" eb="12">
      <t>ヨテイ</t>
    </rPh>
    <rPh sb="13" eb="15">
      <t>オンシツ</t>
    </rPh>
    <rPh sb="15" eb="17">
      <t>コウカ</t>
    </rPh>
    <rPh sb="19" eb="21">
      <t>ハイシュツ</t>
    </rPh>
    <rPh sb="21" eb="23">
      <t>ヨクセイ</t>
    </rPh>
    <rPh sb="23" eb="25">
      <t>ソチ</t>
    </rPh>
    <phoneticPr fontId="4"/>
  </si>
  <si>
    <t>電気事業者名</t>
    <rPh sb="0" eb="2">
      <t>デンキ</t>
    </rPh>
    <rPh sb="2" eb="5">
      <t>ジギョウシャ</t>
    </rPh>
    <rPh sb="5" eb="6">
      <t>ナ</t>
    </rPh>
    <phoneticPr fontId="2"/>
  </si>
  <si>
    <t>他人から供給される
熱の使用</t>
    <rPh sb="0" eb="2">
      <t>タニン</t>
    </rPh>
    <phoneticPr fontId="4"/>
  </si>
  <si>
    <t>調整後電力排出係数は電気事業者によって異なります。</t>
    <rPh sb="0" eb="3">
      <t>チョウセイゴ</t>
    </rPh>
    <rPh sb="3" eb="5">
      <t>デンリョク</t>
    </rPh>
    <rPh sb="5" eb="7">
      <t>ハイシュツ</t>
    </rPh>
    <rPh sb="7" eb="9">
      <t>ケイスウ</t>
    </rPh>
    <rPh sb="10" eb="12">
      <t>デンキ</t>
    </rPh>
    <rPh sb="12" eb="15">
      <t>ジギョウシャ</t>
    </rPh>
    <rPh sb="19" eb="20">
      <t>コト</t>
    </rPh>
    <phoneticPr fontId="2"/>
  </si>
  <si>
    <t>環境省ホームページ　https://ghg-santeikohyo.env.go.jp/calc</t>
    <rPh sb="0" eb="3">
      <t>カンキョウショウ</t>
    </rPh>
    <phoneticPr fontId="2"/>
  </si>
  <si>
    <t>産業用以外の蒸気、温水、冷水</t>
    <rPh sb="0" eb="3">
      <t>サンギョウヨウ</t>
    </rPh>
    <rPh sb="3" eb="5">
      <t>イガイ</t>
    </rPh>
    <rPh sb="6" eb="8">
      <t>ジョウキ</t>
    </rPh>
    <rPh sb="9" eb="11">
      <t>オンスイ</t>
    </rPh>
    <rPh sb="12" eb="14">
      <t>レイスイ</t>
    </rPh>
    <phoneticPr fontId="2"/>
  </si>
  <si>
    <t>ｋWh</t>
    <phoneticPr fontId="2"/>
  </si>
  <si>
    <t>MJ</t>
    <phoneticPr fontId="2"/>
  </si>
  <si>
    <t>電気</t>
    <rPh sb="0" eb="2">
      <t>デンキ</t>
    </rPh>
    <phoneticPr fontId="2"/>
  </si>
  <si>
    <t>熱</t>
    <rPh sb="0" eb="1">
      <t>ネツ</t>
    </rPh>
    <phoneticPr fontId="2"/>
  </si>
  <si>
    <t>種類</t>
    <rPh sb="0" eb="2">
      <t>シュルイ</t>
    </rPh>
    <phoneticPr fontId="2"/>
  </si>
  <si>
    <t>自家発電</t>
    <rPh sb="0" eb="2">
      <t>ジカ</t>
    </rPh>
    <rPh sb="2" eb="4">
      <t>ハツデン</t>
    </rPh>
    <phoneticPr fontId="2"/>
  </si>
  <si>
    <t>太陽光</t>
    <rPh sb="0" eb="3">
      <t>タイヨウコウ</t>
    </rPh>
    <phoneticPr fontId="2"/>
  </si>
  <si>
    <t>水力</t>
    <rPh sb="0" eb="2">
      <t>スイリョク</t>
    </rPh>
    <phoneticPr fontId="2"/>
  </si>
  <si>
    <t>風力</t>
    <rPh sb="0" eb="2">
      <t>フウリョク</t>
    </rPh>
    <phoneticPr fontId="2"/>
  </si>
  <si>
    <t>地熱</t>
    <rPh sb="0" eb="2">
      <t>チネツ</t>
    </rPh>
    <phoneticPr fontId="2"/>
  </si>
  <si>
    <t>バイオマス</t>
    <phoneticPr fontId="2"/>
  </si>
  <si>
    <t>その他</t>
    <rPh sb="2" eb="3">
      <t>ホカ</t>
    </rPh>
    <phoneticPr fontId="2"/>
  </si>
  <si>
    <t>再生可能エネルギーの利用目標</t>
    <rPh sb="0" eb="2">
      <t>サイセイ</t>
    </rPh>
    <rPh sb="2" eb="4">
      <t>カノウ</t>
    </rPh>
    <rPh sb="10" eb="12">
      <t>リヨウ</t>
    </rPh>
    <rPh sb="12" eb="14">
      <t>モクヒョウ</t>
    </rPh>
    <phoneticPr fontId="2"/>
  </si>
  <si>
    <t>01 農業</t>
  </si>
  <si>
    <t>02 林業</t>
  </si>
  <si>
    <t>04 水産養殖業</t>
  </si>
  <si>
    <t>05 鉱業,砕石業,砂利採取業</t>
  </si>
  <si>
    <t>06 総合工事業</t>
  </si>
  <si>
    <t>08 設備工事業</t>
  </si>
  <si>
    <t>09 食料品製造業</t>
  </si>
  <si>
    <t>10 飲料・たばこ・飼料製造業</t>
  </si>
  <si>
    <t>11 繊維工</t>
  </si>
  <si>
    <t>12 木材・木製品製造業（家具を除く）</t>
  </si>
  <si>
    <t>13 家具・装備品製造業</t>
  </si>
  <si>
    <t>14 パルプ・紙・紙加工品製造業</t>
  </si>
  <si>
    <t>15 印刷・同関連業</t>
  </si>
  <si>
    <t>16 化学工業</t>
  </si>
  <si>
    <t>17 石油製品・石炭製品製造業</t>
  </si>
  <si>
    <t>19 ゴム製品製造業</t>
  </si>
  <si>
    <t>20 なめし革・同製品・毛皮製造業</t>
  </si>
  <si>
    <t>99 分類不能の産業</t>
  </si>
  <si>
    <t>21 窯業・土石製品製造業</t>
  </si>
  <si>
    <t xml:space="preserve">23 非鉄金属製造業 </t>
  </si>
  <si>
    <t xml:space="preserve">22 鉄鋼業 </t>
    <phoneticPr fontId="4"/>
  </si>
  <si>
    <t>24 金属製品製造業</t>
    <phoneticPr fontId="4"/>
  </si>
  <si>
    <t xml:space="preserve">25 はん用機械器具製造業 </t>
  </si>
  <si>
    <t xml:space="preserve">26 生産用機械器具製造業 </t>
  </si>
  <si>
    <t>27 業務用機械器具製造業</t>
  </si>
  <si>
    <t xml:space="preserve">28 電子部品・デバイス・電子回路製造業 </t>
  </si>
  <si>
    <t xml:space="preserve">29 電子機械器具製造業 </t>
  </si>
  <si>
    <t>30 情報通信機械器具製造業</t>
  </si>
  <si>
    <t xml:space="preserve">31 輸送用機械器具製造業 </t>
  </si>
  <si>
    <t xml:space="preserve">32 その他の製造業 </t>
  </si>
  <si>
    <t>33 電気業</t>
  </si>
  <si>
    <t>34 ガス業</t>
  </si>
  <si>
    <t>35 熱供給業</t>
  </si>
  <si>
    <t>36 水道業</t>
  </si>
  <si>
    <t>37 通信業</t>
  </si>
  <si>
    <t>38 放送業</t>
  </si>
  <si>
    <t xml:space="preserve">39 情報サービス業 </t>
  </si>
  <si>
    <t>40 インターネット附随サービス業</t>
  </si>
  <si>
    <t xml:space="preserve">41 映像・音声・文字情報製作業 </t>
  </si>
  <si>
    <t xml:space="preserve">42 鉄道業 </t>
  </si>
  <si>
    <t xml:space="preserve">43 道路旅客運送業 </t>
  </si>
  <si>
    <t xml:space="preserve">44 道路貨物運送業 </t>
  </si>
  <si>
    <t xml:space="preserve">45 水運業 </t>
  </si>
  <si>
    <t>46 航空運輸業</t>
  </si>
  <si>
    <t xml:space="preserve">47 倉庫業 </t>
  </si>
  <si>
    <t xml:space="preserve">48 運輸に附帯するサービス業 </t>
  </si>
  <si>
    <t>54 機械器具卸売業</t>
  </si>
  <si>
    <t xml:space="preserve">55 その他の卸売業 </t>
  </si>
  <si>
    <t xml:space="preserve">50 各種商品卸売業 </t>
    <phoneticPr fontId="4"/>
  </si>
  <si>
    <t xml:space="preserve">51 繊維・衣服等卸売業 </t>
    <phoneticPr fontId="4"/>
  </si>
  <si>
    <t>52 飲食料品卸売業</t>
    <phoneticPr fontId="4"/>
  </si>
  <si>
    <t>53 建築材料,鉱物・金属材料等卸売業</t>
    <phoneticPr fontId="4"/>
  </si>
  <si>
    <t>56 各種商品卸売業</t>
    <rPh sb="9" eb="10">
      <t>ギョウ</t>
    </rPh>
    <phoneticPr fontId="4"/>
  </si>
  <si>
    <t xml:space="preserve">57 織物・衣服・身の回り品小売業 </t>
  </si>
  <si>
    <t xml:space="preserve">58 飲食料品小売業 </t>
  </si>
  <si>
    <t xml:space="preserve">59 機械器具小売業 </t>
  </si>
  <si>
    <t xml:space="preserve">60 その他の小売業 </t>
    <phoneticPr fontId="4"/>
  </si>
  <si>
    <t xml:space="preserve">61 無店舗小売業 </t>
    <phoneticPr fontId="4"/>
  </si>
  <si>
    <t xml:space="preserve">62 銀行業 </t>
  </si>
  <si>
    <t>63 協同組織金融業</t>
  </si>
  <si>
    <t xml:space="preserve">64 貸金業,クレジットカード業等非預金 信用機関 </t>
    <phoneticPr fontId="4"/>
  </si>
  <si>
    <t xml:space="preserve">65 金融商品取引業,商品先物取扱引業 </t>
    <phoneticPr fontId="4"/>
  </si>
  <si>
    <t xml:space="preserve">67 保険業（保険媒介代理業,保険サービ ス業を含む） </t>
    <phoneticPr fontId="4"/>
  </si>
  <si>
    <t xml:space="preserve">66 補助的金融業等 </t>
    <phoneticPr fontId="4"/>
  </si>
  <si>
    <t xml:space="preserve">68 不動産取引業 </t>
    <phoneticPr fontId="4"/>
  </si>
  <si>
    <t xml:space="preserve">69 不動産賃貸業・管理業 </t>
  </si>
  <si>
    <t xml:space="preserve">70 物品賃貸業 </t>
  </si>
  <si>
    <t>71 学術・開発研究機関</t>
    <phoneticPr fontId="4"/>
  </si>
  <si>
    <t>73 広告業</t>
  </si>
  <si>
    <t>75 宿泊業</t>
  </si>
  <si>
    <t xml:space="preserve">76 飲食店 </t>
    <phoneticPr fontId="4"/>
  </si>
  <si>
    <t>77 持ち帰り・配達飲食サービス業</t>
  </si>
  <si>
    <t xml:space="preserve">78 洗濯・理髪・美容・浴場業 </t>
    <phoneticPr fontId="4"/>
  </si>
  <si>
    <t xml:space="preserve">79 その他の生活関連サービス業 </t>
  </si>
  <si>
    <t xml:space="preserve">80 娯楽業 </t>
  </si>
  <si>
    <t xml:space="preserve">81 学校教育 </t>
  </si>
  <si>
    <t xml:space="preserve">82 その他の教育,学習支援業 </t>
    <phoneticPr fontId="4"/>
  </si>
  <si>
    <t xml:space="preserve">83 医療業 </t>
    <phoneticPr fontId="4"/>
  </si>
  <si>
    <t xml:space="preserve">84 保健衛生 </t>
  </si>
  <si>
    <t xml:space="preserve">85 社会保険・社会福祉・介護事業 </t>
    <phoneticPr fontId="4"/>
  </si>
  <si>
    <t xml:space="preserve">86 郵便局 </t>
    <phoneticPr fontId="4"/>
  </si>
  <si>
    <t xml:space="preserve">87 協同組合（他に分類されないもの） </t>
  </si>
  <si>
    <t xml:space="preserve">88 廃棄物処理業 </t>
  </si>
  <si>
    <t xml:space="preserve">89 自動車整備業 </t>
    <phoneticPr fontId="4"/>
  </si>
  <si>
    <t xml:space="preserve">91 職業紹介・労働者派遣業 </t>
    <phoneticPr fontId="4"/>
  </si>
  <si>
    <t xml:space="preserve">92 その他の事業サービス業 </t>
    <phoneticPr fontId="4"/>
  </si>
  <si>
    <t>93 政治・経済・文化団体</t>
  </si>
  <si>
    <t>94 宗教</t>
  </si>
  <si>
    <t>95 その他のサービス業</t>
  </si>
  <si>
    <t>96 外国公務</t>
  </si>
  <si>
    <t xml:space="preserve">97 国家公務 </t>
  </si>
  <si>
    <t>98 地方公務</t>
    <phoneticPr fontId="4"/>
  </si>
  <si>
    <t>業種</t>
    <rPh sb="0" eb="2">
      <t>ギョウシュ</t>
    </rPh>
    <phoneticPr fontId="4"/>
  </si>
  <si>
    <t>バイオガス</t>
    <phoneticPr fontId="2"/>
  </si>
  <si>
    <r>
      <t>Nm</t>
    </r>
    <r>
      <rPr>
        <vertAlign val="superscript"/>
        <sz val="14"/>
        <color indexed="8"/>
        <rFont val="ＭＳ Ｐ明朝"/>
        <family val="1"/>
        <charset val="128"/>
      </rPr>
      <t>3</t>
    </r>
    <phoneticPr fontId="2"/>
  </si>
  <si>
    <t>　注）二酸化炭素排出量は[使用量]（C）に[二酸化炭素換算係数]（D）を乗じて求める。</t>
    <rPh sb="1" eb="2">
      <t>チュウ</t>
    </rPh>
    <rPh sb="3" eb="6">
      <t>ニサンカ</t>
    </rPh>
    <rPh sb="6" eb="8">
      <t>タンソ</t>
    </rPh>
    <rPh sb="8" eb="11">
      <t>ハイシュツリョウ</t>
    </rPh>
    <rPh sb="13" eb="16">
      <t>シヨウリョウ</t>
    </rPh>
    <rPh sb="22" eb="25">
      <t>ニサンカ</t>
    </rPh>
    <rPh sb="25" eb="27">
      <t>タンソ</t>
    </rPh>
    <rPh sb="27" eb="29">
      <t>カンサン</t>
    </rPh>
    <rPh sb="29" eb="31">
      <t>ケイスウ</t>
    </rPh>
    <rPh sb="36" eb="37">
      <t>ジョウ</t>
    </rPh>
    <rPh sb="39" eb="40">
      <t>モト</t>
    </rPh>
    <phoneticPr fontId="2"/>
  </si>
  <si>
    <t>　注２）昼間買電は8時から22時の電気使用量、夜間買電は22時から8時までの電気使用量であるが、 昼夜間の区別ができない場合は</t>
    <rPh sb="1" eb="2">
      <t>チュウ</t>
    </rPh>
    <rPh sb="4" eb="6">
      <t>ヒルマ</t>
    </rPh>
    <rPh sb="6" eb="7">
      <t>カ</t>
    </rPh>
    <rPh sb="7" eb="8">
      <t>デン</t>
    </rPh>
    <rPh sb="10" eb="11">
      <t>ジ</t>
    </rPh>
    <rPh sb="15" eb="16">
      <t>ジ</t>
    </rPh>
    <rPh sb="17" eb="19">
      <t>デンキ</t>
    </rPh>
    <rPh sb="19" eb="22">
      <t>シヨウリョウ</t>
    </rPh>
    <rPh sb="23" eb="25">
      <t>ヤカン</t>
    </rPh>
    <rPh sb="25" eb="27">
      <t>カイデン</t>
    </rPh>
    <rPh sb="30" eb="31">
      <t>ジ</t>
    </rPh>
    <rPh sb="34" eb="35">
      <t>ジ</t>
    </rPh>
    <rPh sb="38" eb="40">
      <t>デンキ</t>
    </rPh>
    <rPh sb="40" eb="43">
      <t>シヨウリョウ</t>
    </rPh>
    <phoneticPr fontId="2"/>
  </si>
  <si>
    <t>　　　　すべての使用量を昼間買電に計上して報告する。</t>
    <rPh sb="10" eb="11">
      <t>リョウ</t>
    </rPh>
    <phoneticPr fontId="2"/>
  </si>
  <si>
    <t>　    　昼間買電とは電力会社の検針票等の「力率測定用有効電力量」のことで、夜間買電は全使用電力量から力率測定有効電力量を引いて算出する。</t>
    <rPh sb="6" eb="8">
      <t>ヒルマ</t>
    </rPh>
    <rPh sb="8" eb="10">
      <t>バイデン</t>
    </rPh>
    <rPh sb="12" eb="14">
      <t>デンリョク</t>
    </rPh>
    <rPh sb="14" eb="16">
      <t>カイシャ</t>
    </rPh>
    <rPh sb="17" eb="20">
      <t>ケンシンヒョウ</t>
    </rPh>
    <rPh sb="20" eb="21">
      <t>トウ</t>
    </rPh>
    <rPh sb="23" eb="25">
      <t>リキリツ</t>
    </rPh>
    <rPh sb="25" eb="28">
      <t>ソクテイヨウ</t>
    </rPh>
    <rPh sb="28" eb="30">
      <t>ユウコウ</t>
    </rPh>
    <rPh sb="30" eb="33">
      <t>デンリョクリョウ</t>
    </rPh>
    <rPh sb="39" eb="41">
      <t>ヤカン</t>
    </rPh>
    <rPh sb="41" eb="42">
      <t>カ</t>
    </rPh>
    <rPh sb="44" eb="45">
      <t>ゼン</t>
    </rPh>
    <rPh sb="45" eb="47">
      <t>シヨウ</t>
    </rPh>
    <rPh sb="47" eb="49">
      <t>デンリョク</t>
    </rPh>
    <rPh sb="49" eb="50">
      <t>リョウ</t>
    </rPh>
    <phoneticPr fontId="2"/>
  </si>
  <si>
    <r>
      <t>（kg-CO</t>
    </r>
    <r>
      <rPr>
        <vertAlign val="subscript"/>
        <sz val="10"/>
        <rFont val="ＭＳ 明朝"/>
        <family val="1"/>
        <charset val="128"/>
      </rPr>
      <t>2</t>
    </r>
    <r>
      <rPr>
        <sz val="10"/>
        <rFont val="ＭＳ 明朝"/>
        <family val="1"/>
        <charset val="128"/>
      </rPr>
      <t>)</t>
    </r>
    <phoneticPr fontId="4"/>
  </si>
  <si>
    <t>ｋWh</t>
    <phoneticPr fontId="2"/>
  </si>
  <si>
    <t>　注５）他人に電気、熱を供給・販売している場合にはマイナスの使用量や排出係数を入力し、二酸化炭素排出量を差し引く。</t>
    <rPh sb="43" eb="46">
      <t>ニサンカ</t>
    </rPh>
    <rPh sb="46" eb="48">
      <t>タンソ</t>
    </rPh>
    <phoneticPr fontId="2"/>
  </si>
  <si>
    <r>
      <t>　注４）液化石油ガス（LPG）1m</t>
    </r>
    <r>
      <rPr>
        <vertAlign val="superscript"/>
        <sz val="12"/>
        <rFont val="ＭＳ Ｐ明朝"/>
        <family val="1"/>
        <charset val="128"/>
      </rPr>
      <t>3</t>
    </r>
    <r>
      <rPr>
        <sz val="12"/>
        <rFont val="ＭＳ Ｐ明朝"/>
        <family val="1"/>
        <charset val="128"/>
      </rPr>
      <t>＝2.18 kg、液化天然ガス（LNG）1m</t>
    </r>
    <r>
      <rPr>
        <vertAlign val="superscript"/>
        <sz val="12"/>
        <rFont val="ＭＳ Ｐ明朝"/>
        <family val="1"/>
        <charset val="128"/>
      </rPr>
      <t>3</t>
    </r>
    <r>
      <rPr>
        <sz val="12"/>
        <rFont val="ＭＳ Ｐ明朝"/>
        <family val="1"/>
        <charset val="128"/>
      </rPr>
      <t>＝0.714 kgを用いて計算する。</t>
    </r>
    <rPh sb="1" eb="2">
      <t>チュウ</t>
    </rPh>
    <rPh sb="4" eb="6">
      <t>エキカ</t>
    </rPh>
    <rPh sb="6" eb="8">
      <t>セキユ</t>
    </rPh>
    <phoneticPr fontId="2"/>
  </si>
  <si>
    <t>北海道電力(株)</t>
  </si>
  <si>
    <t>東北電力(株)</t>
  </si>
  <si>
    <t>東京電力(株)</t>
  </si>
  <si>
    <t>中部電力(株)</t>
  </si>
  <si>
    <t>北陸電力(株)</t>
  </si>
  <si>
    <t>関西電力(株)</t>
  </si>
  <si>
    <t>中国電力(株)</t>
  </si>
  <si>
    <t>四国電力(株)</t>
  </si>
  <si>
    <t>九州電力(株)</t>
  </si>
  <si>
    <t>沖縄電力(株)</t>
  </si>
  <si>
    <t>アーバンエナジー（株）</t>
  </si>
  <si>
    <t>アス トモスエネルギー（株）</t>
  </si>
  <si>
    <t>イーレックス（株）</t>
  </si>
  <si>
    <t>（一財）中之条電力</t>
  </si>
  <si>
    <t>（一社）電力託送代行機構</t>
  </si>
  <si>
    <t>出光グリーンパワー（株）</t>
  </si>
  <si>
    <t>伊藤忠エネクス（株）</t>
  </si>
  <si>
    <t>ＳＢパワー（株）</t>
  </si>
  <si>
    <t>エネサーブ（株）</t>
  </si>
  <si>
    <t>荏原環境プラント（株）</t>
  </si>
  <si>
    <t>王子製紙（株）</t>
  </si>
  <si>
    <t>オリックス（株）</t>
  </si>
  <si>
    <t>（株）イーセル</t>
  </si>
  <si>
    <t>（株）岩手ウッドパワー</t>
  </si>
  <si>
    <t>（株）うなかみの大地</t>
  </si>
  <si>
    <t>(株)ＳＥウイングズ</t>
  </si>
  <si>
    <t>（株）エヌパワー</t>
  </si>
  <si>
    <t>（株）エネット</t>
  </si>
  <si>
    <t>（株）Ｆ－Ｐｏｗｅｒ</t>
  </si>
  <si>
    <t>（株）関電エネルギーソリューション</t>
  </si>
  <si>
    <t>（株）クールトラスト</t>
  </si>
  <si>
    <t>（株）グローバルエンジニアリング</t>
  </si>
  <si>
    <t>（株）ケーキュービック</t>
  </si>
  <si>
    <t>（株）洸陽電機</t>
  </si>
  <si>
    <t>(株)サイサン</t>
  </si>
  <si>
    <t>(株)サニックス</t>
  </si>
  <si>
    <t>（株）ＣＮＯパワーソリューションズ</t>
  </si>
  <si>
    <t>（株）Ｇ－Ｐｏｗｅｒ</t>
  </si>
  <si>
    <t>(株)新出光</t>
  </si>
  <si>
    <t>(株)とんでん</t>
  </si>
  <si>
    <t>(株)ナンワエナジー</t>
  </si>
  <si>
    <t>（株）日本セレモニー</t>
  </si>
  <si>
    <t>（株）Ｖ－Ｐｏｗｅｒ</t>
  </si>
  <si>
    <t>（株）フォレストパワー</t>
  </si>
  <si>
    <t>（株）ベイサイドエナジー</t>
  </si>
  <si>
    <t>京葉瓦斯(株)</t>
  </si>
  <si>
    <t>サミットエナジー（株）</t>
  </si>
  <si>
    <t>ＪＥＮホールディングス（株）</t>
  </si>
  <si>
    <t>ＪＸ日鉱日石エネルギー（株）</t>
  </si>
  <si>
    <t>ＪＬエナジー(株)</t>
  </si>
  <si>
    <t>志賀高原リゾート開発（株）</t>
  </si>
  <si>
    <t>シナネン（株）</t>
  </si>
  <si>
    <t>昭和シェル石油（株）</t>
  </si>
  <si>
    <t>新日鉄住金エンジニアリング（株）</t>
  </si>
  <si>
    <t>鈴与商事(株)</t>
  </si>
  <si>
    <t>泉北天然ガス発電（株）</t>
  </si>
  <si>
    <t>総合エネルギー(株)</t>
  </si>
  <si>
    <t>大東エナジー(株)</t>
  </si>
  <si>
    <t>ダイヤモンドパワー（株）</t>
  </si>
  <si>
    <t>大和ハウス工業(株)</t>
  </si>
  <si>
    <t>中央電力エナジー(株)</t>
  </si>
  <si>
    <t>テス・エンジニアリング（株）</t>
  </si>
  <si>
    <t>テプコカスタマーサービス(株)</t>
  </si>
  <si>
    <t>東京エコサービス（株）</t>
  </si>
  <si>
    <t>にちほクラウド電力(株)</t>
  </si>
  <si>
    <t>日産トレーデイング(株)</t>
  </si>
  <si>
    <t>日本アルファ電力（株）</t>
  </si>
  <si>
    <t>日本テクノ（株）</t>
  </si>
  <si>
    <t>日本ロジテック協同組合</t>
  </si>
  <si>
    <t>パナソニック（株）</t>
  </si>
  <si>
    <t>富士フイルム（株）</t>
  </si>
  <si>
    <t>プレミアムグリーンパワー（株）</t>
  </si>
  <si>
    <t>本田技研工業(株)</t>
  </si>
  <si>
    <t>丸紅（株）</t>
  </si>
  <si>
    <t>ミサワホーム(株)</t>
  </si>
  <si>
    <t>三井物産(株)</t>
  </si>
  <si>
    <t>ミツウロコグリーンエネルギー（株）</t>
  </si>
  <si>
    <t>リエスパワー（株）</t>
  </si>
  <si>
    <t>ワタミファーム＆エナジー(株)</t>
  </si>
  <si>
    <t>アーバンエナジー(株)</t>
  </si>
  <si>
    <t>愛知電力(株)</t>
  </si>
  <si>
    <t>アストモスエネルギー(株)</t>
  </si>
  <si>
    <t>アンフィニ(株)</t>
  </si>
  <si>
    <t>イーレックス(株)</t>
  </si>
  <si>
    <t>池見石油(株)</t>
  </si>
  <si>
    <t>いこま電力(株)</t>
  </si>
  <si>
    <t>（一財）泉佐野電力</t>
  </si>
  <si>
    <t>出光グリーンパワー(株)</t>
  </si>
  <si>
    <t>伊藤忠エネクス(株)</t>
  </si>
  <si>
    <t>伊藤忠商事(株)</t>
  </si>
  <si>
    <t>ＨＴＢエナジー(株)</t>
  </si>
  <si>
    <t>エコエンジニアリング(株)</t>
  </si>
  <si>
    <t>ＳＢパワー(株)</t>
  </si>
  <si>
    <t>エネサーブ(株)</t>
  </si>
  <si>
    <t>エネックス(株)</t>
  </si>
  <si>
    <t>荏原環境プラント(株)</t>
  </si>
  <si>
    <t>ＭＢエナジー(株)</t>
  </si>
  <si>
    <t>王子・伊藤忠エネクス電力販売(株)</t>
  </si>
  <si>
    <t>王子製紙(株)</t>
  </si>
  <si>
    <t>大阪ガス(株)</t>
  </si>
  <si>
    <t>オリックス(株)</t>
  </si>
  <si>
    <t>(株)アイ・グリッド・ソリューションズ</t>
  </si>
  <si>
    <t>(株)アシストワンエナジー</t>
  </si>
  <si>
    <t>(株)アップルツリー</t>
  </si>
  <si>
    <t>(株)アドバンテック</t>
  </si>
  <si>
    <t>(株)イーエムアイ</t>
  </si>
  <si>
    <t>(株)イーセル</t>
  </si>
  <si>
    <t>(株)いちたかガスワン</t>
  </si>
  <si>
    <t>(株)岩手ウッドパワー</t>
  </si>
  <si>
    <t>(株)ウエスト電力</t>
  </si>
  <si>
    <t>(株)Ｓ－ＣＯＲＥ</t>
  </si>
  <si>
    <t>(株)エックスパワー（旧：ＪＬエナジー(株)）</t>
  </si>
  <si>
    <t>(株)エナジードリーム</t>
  </si>
  <si>
    <t>(株)エナリスパワーマーケティング（旧：（一社）電力託送代行機構）</t>
  </si>
  <si>
    <t>(株)エネット</t>
  </si>
  <si>
    <t>(株)Ｆ－Ｐｏｗｅｒ</t>
  </si>
  <si>
    <t>(株)関電エネルギーソリューション</t>
  </si>
  <si>
    <t>(株)クールトラスト</t>
  </si>
  <si>
    <t>(株)グローバルエンジニアリング</t>
  </si>
  <si>
    <t>(株)洸陽電機</t>
  </si>
  <si>
    <t>(株)コンシェルジュ</t>
  </si>
  <si>
    <t>(株)ＣＮＯパワーソリューションズ</t>
  </si>
  <si>
    <t>(株)Ｇ－Ｐｏｗｅｒ</t>
  </si>
  <si>
    <t>(株)ＪＮＣパワー</t>
  </si>
  <si>
    <t>(株)生活クラブエナジー</t>
  </si>
  <si>
    <t>(株)タクマエナジー</t>
  </si>
  <si>
    <t>(株)地球クラブ</t>
  </si>
  <si>
    <t>(株)津軽あっぷるパワー</t>
  </si>
  <si>
    <t>(株)東芝</t>
  </si>
  <si>
    <t>(株)トヨタタービンアンドシステム</t>
  </si>
  <si>
    <t>(株)中之条パワー（旧：（一財）中之条電力）</t>
  </si>
  <si>
    <t>(株)日本セレモニー</t>
  </si>
  <si>
    <t>(株)ネオインターナショナル</t>
  </si>
  <si>
    <t>(株)バランスハーツ</t>
  </si>
  <si>
    <t>(株)パルシステム電力（旧：(株)うなかみの大地）</t>
  </si>
  <si>
    <t>(株)Ｖ－Ｐｏｗｅｒ</t>
  </si>
  <si>
    <t>(株)フォレストパワー</t>
  </si>
  <si>
    <t>(株)ベイサイドエナジー</t>
  </si>
  <si>
    <t>(株)みらい電力（旧：(株)エヌパワー）</t>
  </si>
  <si>
    <t>(株)森の電力（旧：(株)ケーキュービック）</t>
  </si>
  <si>
    <t>(株)リミックスポイント</t>
  </si>
  <si>
    <t>(株)リレボ</t>
  </si>
  <si>
    <t>(株)Ｌｏｏｏｐ</t>
  </si>
  <si>
    <t>川重商事(株)</t>
  </si>
  <si>
    <t>近畿電力(株)</t>
  </si>
  <si>
    <t>合同会社北上新電力</t>
  </si>
  <si>
    <t>御所野縄文電力(株)</t>
  </si>
  <si>
    <t>サミットエナジー(株)</t>
  </si>
  <si>
    <t>ＪＸエネルギー(株)（旧：ＪＸ日鉱日石エネルギー(株)）</t>
  </si>
  <si>
    <t>志賀高原リゾート開発(株)</t>
  </si>
  <si>
    <t>滋賀電力(株)</t>
  </si>
  <si>
    <t>シナネン(株)</t>
  </si>
  <si>
    <t>芝浦電力(株)</t>
  </si>
  <si>
    <t>湘南電力(株)</t>
  </si>
  <si>
    <t>昭和シェル石油(株)</t>
  </si>
  <si>
    <t>新電力おおいた(株)</t>
  </si>
  <si>
    <t>新日鉄住金エンジニアリング(株)</t>
  </si>
  <si>
    <t>須賀川瓦斯(株)</t>
  </si>
  <si>
    <t>生活協同組合コープこうべ</t>
  </si>
  <si>
    <t>西部瓦斯(株)</t>
  </si>
  <si>
    <t>泉北天然ガス発電(株)</t>
  </si>
  <si>
    <t>大一ガス(株)</t>
  </si>
  <si>
    <t>ダイヤモンドパワー(株)</t>
  </si>
  <si>
    <t>太陽ガス(株)</t>
  </si>
  <si>
    <t>大和エネルギー(株)</t>
  </si>
  <si>
    <t>テス・エンジニアリング(株)</t>
  </si>
  <si>
    <t>東京エコサービス(株)</t>
  </si>
  <si>
    <t>東京急行電鉄(株)</t>
  </si>
  <si>
    <t>東燃ゼネラル石油(株)</t>
  </si>
  <si>
    <t>凸版印刷(株)</t>
  </si>
  <si>
    <t>長崎地域電力(株)</t>
  </si>
  <si>
    <t>日産トレーディング(株)</t>
  </si>
  <si>
    <t>日本アルファ電力(株)</t>
  </si>
  <si>
    <t>日本テクノ(株)</t>
  </si>
  <si>
    <t>ネクストエナジー・アンド・リソース(株)</t>
  </si>
  <si>
    <t>パシフィックパワー(株)</t>
  </si>
  <si>
    <t>パナソニック(株)</t>
  </si>
  <si>
    <t>はりま電力(株)</t>
  </si>
  <si>
    <t>日立造船(株)</t>
  </si>
  <si>
    <t>プレミアムグリーンパワー(株)</t>
  </si>
  <si>
    <t>北海道瓦斯(株)</t>
  </si>
  <si>
    <t>丸紅(株)</t>
  </si>
  <si>
    <t>ミツウロコグリーンエネルギー(株)</t>
  </si>
  <si>
    <t>水戸電力(株)</t>
  </si>
  <si>
    <t>宮崎パワーライン(株)</t>
  </si>
  <si>
    <t>みやまスマートエネルギー(株)</t>
  </si>
  <si>
    <t>みんな電力(株)</t>
  </si>
  <si>
    <t>リエスパワー(株)</t>
  </si>
  <si>
    <t>リコージャパン(株)</t>
  </si>
  <si>
    <t>緑新電力(株)</t>
  </si>
  <si>
    <t>和歌山電力(株)</t>
  </si>
  <si>
    <t>代替値</t>
  </si>
  <si>
    <t>_2014</t>
  </si>
  <si>
    <t>_2015</t>
  </si>
  <si>
    <t>_2016</t>
  </si>
  <si>
    <t>_2017</t>
  </si>
  <si>
    <t>_2018</t>
  </si>
  <si>
    <t>_2019</t>
  </si>
  <si>
    <t>_2020</t>
  </si>
  <si>
    <t>イーレックス・スパーク・マーケティング(株)</t>
  </si>
  <si>
    <t>ネクストパワーやまと(株)</t>
  </si>
  <si>
    <t>静岡ガス＆パワー(株)</t>
  </si>
  <si>
    <t>中央セントラルガス(株)</t>
  </si>
  <si>
    <t>(一財)泉佐野電力</t>
  </si>
  <si>
    <t>(株)グリーンサークル</t>
  </si>
  <si>
    <t>新エネルギー開発(株)</t>
  </si>
  <si>
    <t>大阪瓦斯(株)</t>
  </si>
  <si>
    <t>エフビットコミュニケーションズ(株)</t>
  </si>
  <si>
    <t>ＪＸエネルギー(株)</t>
  </si>
  <si>
    <t>真庭バイオエネルギー(株)</t>
  </si>
  <si>
    <t>(株)エネサンス関東</t>
  </si>
  <si>
    <t>(株)エネルギア・ソリューション・アンド・サービス</t>
  </si>
  <si>
    <t>東京ガス(株)</t>
  </si>
  <si>
    <t>青梅ガス(株)</t>
  </si>
  <si>
    <t>(株)イーネットワークシステムズ</t>
  </si>
  <si>
    <t>伊藤忠エネクスホームライフ関東(株)</t>
  </si>
  <si>
    <t>(株)東急パワーサプライ</t>
  </si>
  <si>
    <t>(株)エコスタイル</t>
  </si>
  <si>
    <t>入間ガス(株)</t>
  </si>
  <si>
    <t>ＫＤＤＩ(株)</t>
  </si>
  <si>
    <t>イワタニ関東(株)</t>
  </si>
  <si>
    <t>イワタニ首都圏(株)</t>
  </si>
  <si>
    <t>サーラｅエナジー(株)</t>
  </si>
  <si>
    <t>(株)エコア</t>
  </si>
  <si>
    <t>東邦ガス(株)</t>
  </si>
  <si>
    <t>(株)シナジアパワー</t>
  </si>
  <si>
    <t>大阪いずみ市民生活協同組合</t>
  </si>
  <si>
    <t>(株)中海テレビ放送</t>
  </si>
  <si>
    <t>(株)ジェイコム足立</t>
  </si>
  <si>
    <t>(株)ジェイコムイースト</t>
  </si>
  <si>
    <t>(株)ジェイコム市川</t>
  </si>
  <si>
    <t>(株)ジェイコムウエスト</t>
  </si>
  <si>
    <t>(株)ジェイコム大田</t>
  </si>
  <si>
    <t>(株)ジェイコム川口戸田</t>
  </si>
  <si>
    <t>(株)ジェイコム北関東</t>
  </si>
  <si>
    <t>(株)ジェイコムさいたま</t>
  </si>
  <si>
    <t>(株)ジェイコム札幌</t>
  </si>
  <si>
    <t>(株)ジェイコム湘南</t>
  </si>
  <si>
    <t>(株)ジェイコム多摩</t>
  </si>
  <si>
    <t>(株)ジェイコム千葉</t>
  </si>
  <si>
    <t>(株)ジェイコム千葉セントラル</t>
  </si>
  <si>
    <t>(株)ジェイコム東葛葛飾</t>
  </si>
  <si>
    <t>(株)ジェイコム東京</t>
  </si>
  <si>
    <t>(株)ジェイコム東京北</t>
  </si>
  <si>
    <t>(株)ジェイコム中野</t>
  </si>
  <si>
    <t>(株)ジェイコム八王子</t>
  </si>
  <si>
    <t>(株)ジェイコム日野</t>
  </si>
  <si>
    <t>(株)ジェイコム船橋習志野</t>
  </si>
  <si>
    <t>(株)ジェイコム港新宿</t>
  </si>
  <si>
    <t>(株)ジェイコム南横浜</t>
  </si>
  <si>
    <t>(株)ジェイコム武蔵野三鷹</t>
  </si>
  <si>
    <t>土浦ケーブルテレビ(株)</t>
  </si>
  <si>
    <t>鹿児島電力(株)</t>
  </si>
  <si>
    <t>パワーシェアリング(株)</t>
  </si>
  <si>
    <t>パーパススマートパワー(株)</t>
  </si>
  <si>
    <t>(株)スマートテック</t>
  </si>
  <si>
    <t>丸紅新電力(株)</t>
  </si>
  <si>
    <t>(株)エックスパワー</t>
  </si>
  <si>
    <t>奈良電力(株)</t>
  </si>
  <si>
    <t>大東ガス(株)</t>
  </si>
  <si>
    <t>ＭＣリテールエナジー(株)</t>
  </si>
  <si>
    <t>(株)北九州パワー</t>
  </si>
  <si>
    <t>武州瓦斯(株)</t>
  </si>
  <si>
    <t>(株)みらい電力</t>
  </si>
  <si>
    <t>大垣ガス(株)</t>
  </si>
  <si>
    <t>(株)藤田商店</t>
  </si>
  <si>
    <t>(株)ケーブルネット下関</t>
  </si>
  <si>
    <t>(株)ジェイコム九州</t>
  </si>
  <si>
    <t>九州エナジー(株)</t>
  </si>
  <si>
    <t>(株)エナリス・パワー・マーケティング</t>
  </si>
  <si>
    <t>エフィシエント(株)</t>
  </si>
  <si>
    <t>(株)シーエナジー</t>
  </si>
  <si>
    <t>角栄ガス(株)</t>
  </si>
  <si>
    <t>伊勢崎ガス(株)</t>
  </si>
  <si>
    <t>キヤノンマーケティングジャパン(株)</t>
  </si>
  <si>
    <t>(株)とっとり市民電力</t>
  </si>
  <si>
    <t>佐野瓦斯(株)</t>
  </si>
  <si>
    <t>桐生瓦斯(株)</t>
  </si>
  <si>
    <t>森の電力(株)</t>
  </si>
  <si>
    <t>(株)早稲田環境研究所</t>
  </si>
  <si>
    <t>(株)サン・ビーム</t>
  </si>
  <si>
    <t>(株)フソウ・エナジー</t>
  </si>
  <si>
    <t>(株)日本エコシステム</t>
  </si>
  <si>
    <t>(株)パルシステム電力</t>
  </si>
  <si>
    <t>ＮＦパワーサービス(株)</t>
  </si>
  <si>
    <t>ひおき地域エネルギー(株)</t>
  </si>
  <si>
    <t>(株)トドック電力</t>
  </si>
  <si>
    <t>九電みらいエナジー(株)</t>
  </si>
  <si>
    <t>(株)ミツウロコ</t>
  </si>
  <si>
    <t>日高都市ガス(株)</t>
  </si>
  <si>
    <t>ローカルエナジー(株)</t>
  </si>
  <si>
    <t>(株)ＳＢＮ</t>
  </si>
  <si>
    <t>佐伯森林資源(株)</t>
  </si>
  <si>
    <t>ＮＥＣファシリティーズ(株)</t>
  </si>
  <si>
    <t>日田グリーン電力(株)</t>
  </si>
  <si>
    <t>(株)花巻銀河パワー</t>
  </si>
  <si>
    <t>埼玉ガス(株)</t>
  </si>
  <si>
    <t>(株)Ｕ－ＮＥＸＴ</t>
  </si>
  <si>
    <t>(株)パネイル</t>
  </si>
  <si>
    <t>里山パワーワークス(株)</t>
  </si>
  <si>
    <t>(株)中之条パワー</t>
  </si>
  <si>
    <t>(株)ＴＯＳＭＯ</t>
  </si>
  <si>
    <t>ＪＡＧ国際エナジー(株)</t>
  </si>
  <si>
    <t>(株)長谷工アネシス</t>
  </si>
  <si>
    <t>伊藤忠エネクスホームライフ西日本(株)</t>
  </si>
  <si>
    <t>(株)エネコープ</t>
  </si>
  <si>
    <t>(株)浜松新電力</t>
  </si>
  <si>
    <t>アストマックス・トレーディング(株)</t>
  </si>
  <si>
    <t>(株)やまがた新電力</t>
  </si>
  <si>
    <t>(一社)東松島みらいとし機構</t>
  </si>
  <si>
    <t>(株)グリーンパワー大東</t>
  </si>
  <si>
    <t>(株)Ｋｅｎｅｓエネルギーサービス</t>
  </si>
  <si>
    <t>御所野縄文パワー(株)</t>
  </si>
  <si>
    <t>宮古新電力(株)</t>
  </si>
  <si>
    <t>伊藤忠エネクスホームライフ関西(株)</t>
  </si>
  <si>
    <t>(株)ＮＴＴファシリティーズ</t>
  </si>
  <si>
    <t>(株)池見石油店</t>
  </si>
  <si>
    <t>スズカ電工(株)</t>
  </si>
  <si>
    <t>(株)エーコープサービス</t>
  </si>
  <si>
    <t>サンリン(株)</t>
  </si>
  <si>
    <t>(株)宮崎ガスリビング</t>
  </si>
  <si>
    <t>山陰エレキ・アライアンス(株)</t>
  </si>
  <si>
    <t>ミライフ東日本(株)</t>
  </si>
  <si>
    <t>ツネイシＣバリューズ(株)</t>
  </si>
  <si>
    <t>東京電力エナジーパートナー(株)</t>
  </si>
  <si>
    <t>北日本石油(株)</t>
  </si>
  <si>
    <t>千葉電力(株)</t>
  </si>
  <si>
    <t>(株)坊っちゃん電力</t>
  </si>
  <si>
    <t>(株)エナジー北海道</t>
  </si>
  <si>
    <t>足利ガス(株)</t>
  </si>
  <si>
    <t>(株)Ｍｉｓｕｍｉ</t>
  </si>
  <si>
    <t>(株)エルピオ</t>
  </si>
  <si>
    <t>(株)アメニティ電力</t>
  </si>
  <si>
    <t>新電力フロンティア(株)</t>
  </si>
  <si>
    <t>ふくのしま電力(株)</t>
  </si>
  <si>
    <t>岡田建設(株)</t>
  </si>
  <si>
    <t>富山電力(株)</t>
  </si>
  <si>
    <t>(一社)グリーン・市民電力</t>
  </si>
  <si>
    <t>(公財)東京都環境公社</t>
  </si>
  <si>
    <t>(株)ファミリーネット・ジャパン</t>
  </si>
  <si>
    <t>マンション高圧化ステーションズ(株)</t>
  </si>
  <si>
    <t>フラワー電力(株)</t>
  </si>
  <si>
    <t>積水化学工業(株)</t>
  </si>
  <si>
    <t>(株)ユーミーエナジー</t>
  </si>
  <si>
    <t>全農エネルギー(株)</t>
  </si>
  <si>
    <t>(株)ハルエネ</t>
  </si>
  <si>
    <t>(株)リケン工業</t>
  </si>
  <si>
    <t>(株)おおた電力</t>
  </si>
  <si>
    <t>伊藤忠プランテック(株)</t>
  </si>
  <si>
    <t>(株)オカモト</t>
  </si>
  <si>
    <t>キタコー(株)</t>
  </si>
  <si>
    <t>生活協同組合コープしが</t>
  </si>
  <si>
    <t>東海電力(株)</t>
  </si>
  <si>
    <t>西日本電力(株)</t>
  </si>
  <si>
    <t>福岡電力(株)</t>
  </si>
  <si>
    <t>香川電力(株)</t>
  </si>
  <si>
    <t>札幌電力(株)</t>
  </si>
  <si>
    <t>東日本電力(株)</t>
  </si>
  <si>
    <t>広島電力(株)</t>
  </si>
  <si>
    <t>宮城電力(株)</t>
  </si>
  <si>
    <t>(株)沖縄ガスニューパワー</t>
  </si>
  <si>
    <t>(株)ナカシマ</t>
  </si>
  <si>
    <t>(株)エージーピー</t>
  </si>
  <si>
    <t>(株)いちき串木野電力</t>
  </si>
  <si>
    <t>ＦＴエナジー(株)</t>
  </si>
  <si>
    <t>南部だんだんエナジー(株)</t>
  </si>
  <si>
    <t>(株)エフエネ</t>
  </si>
  <si>
    <t>こなんウルトラパワー(株)</t>
  </si>
  <si>
    <t>(株)ＣＨＩＢＡむつざわエナジー</t>
  </si>
  <si>
    <t>(株)関西空調</t>
  </si>
  <si>
    <t>奥出雲電力(株)</t>
  </si>
  <si>
    <t>清水建設(株)</t>
  </si>
  <si>
    <t>中央電力(株)</t>
  </si>
  <si>
    <t>(株)成田香取エネルギー</t>
  </si>
  <si>
    <t>東罐商事(株)</t>
  </si>
  <si>
    <t>(株)ＣＷＳ</t>
  </si>
  <si>
    <t>ふくしま新電力(株)</t>
  </si>
  <si>
    <t>(株)エネクスライフサービス</t>
  </si>
  <si>
    <t>ネイチャーエナジー小国(株)</t>
  </si>
  <si>
    <t>リエスパワーネクスト(株)</t>
  </si>
  <si>
    <t>関西エネルギーパワー(株)</t>
  </si>
  <si>
    <t>(株)グリムスパワー</t>
  </si>
  <si>
    <t>自然電力(株)</t>
  </si>
  <si>
    <t>イーレックス・スパーク・エリアマーケティング(株)</t>
  </si>
  <si>
    <t>(株)Ｆ－Ｐｏｗｅｒ　メニューA</t>
  </si>
  <si>
    <t>(株)Ｆ－Ｐｏｗｅｒ　(参考値)事業者全体</t>
  </si>
  <si>
    <t>イーレックス(株)　メニューA</t>
  </si>
  <si>
    <t>イーレックス(株)　(参考値)事業者全体</t>
  </si>
  <si>
    <t>(株)エネット　メニューA</t>
  </si>
  <si>
    <t>(株)エネット　メニューB</t>
  </si>
  <si>
    <t>(株)エネット　(参考値)事業者全体</t>
  </si>
  <si>
    <t>(株)オプテージ（旧：(株)ケイ・オプティコム）</t>
  </si>
  <si>
    <t>(株)Ｓｈａｒｅｄ　Ｅｎｅｒｇｙ（旧：(株)パワーアットクラウド）</t>
  </si>
  <si>
    <t>シン・エナジー(株)（旧：(株)洸陽電機）</t>
  </si>
  <si>
    <t>サミットエナジー(株)　(参考値)事業者全体</t>
  </si>
  <si>
    <t>(株)エネアーク関東（旧：伊藤忠エネクスホームライフ関東(株)）</t>
  </si>
  <si>
    <t>テプコカスタマーサービス(株)　メニューB（残差）</t>
  </si>
  <si>
    <t>テプコカスタマーサービス(株)　(参考値)事業者全体</t>
  </si>
  <si>
    <t>(株)とんでんホールディングス</t>
  </si>
  <si>
    <t>日鉄エンジニアリング(株)（旧：新日鉄住金エンジニアリング(株)）</t>
  </si>
  <si>
    <t>(株)ジェイコム埼玉・東日本（旧：(株)ジェイコムさいたま）</t>
  </si>
  <si>
    <t>(株)ジェイコム湘南・神奈川（旧：(株)ジェイコム湘南）</t>
  </si>
  <si>
    <t>アーバンエナジー(株)　メニューA</t>
  </si>
  <si>
    <t>アーバンエナジー(株)　メニューB</t>
  </si>
  <si>
    <t>アーバンエナジー(株)　メニューC</t>
  </si>
  <si>
    <t>アーバンエナジー(株)　メニューD</t>
  </si>
  <si>
    <t>アーバンエナジー(株)　メニューE</t>
  </si>
  <si>
    <t>アーバンエナジー(株)　　(参考値)事業者全体</t>
  </si>
  <si>
    <t>(株)トヨタエナジーソリューションズ（旧：(株)トヨタタービンアンドシステム）</t>
  </si>
  <si>
    <t>歌舞伎エナジー(株)（旧：(株)エヌパワー南九州）</t>
  </si>
  <si>
    <t>(株)Ｊ－ＰＯＷＥＲサプライアンドトレーディング（旧：(株)ベイサイドエナジー）</t>
  </si>
  <si>
    <t>ひおき地域エネルギー(株)　メニューA</t>
  </si>
  <si>
    <t>ひおき地域エネルギー(株)　メニューB</t>
  </si>
  <si>
    <t>ひおき地域エネルギー(株)　(参考値)事業者全体</t>
  </si>
  <si>
    <t>(株)ミツウロコヴェッセル</t>
  </si>
  <si>
    <t>(株)地域電力</t>
  </si>
  <si>
    <t>なでしこ電力(株)</t>
  </si>
  <si>
    <t>(株)パワー・オプティマイザー</t>
  </si>
  <si>
    <t>(株)ＵＳＥＮ　ＮＥＴＷＯＲＫＳ</t>
  </si>
  <si>
    <t>(株)ＴＴＳパワー</t>
  </si>
  <si>
    <t>Ｎｅｘｔ　Ｐｏｗｅｒ(株)（旧：(株)長谷工アネシス）</t>
  </si>
  <si>
    <t>東芝エネルギーシステムズ(株)</t>
  </si>
  <si>
    <t>ゼロワットパワー(株)　メニューA</t>
  </si>
  <si>
    <t>ゼロワットパワー(株)　(参考値)事業者全体</t>
  </si>
  <si>
    <t>(株)エネアーク関西（旧：伊藤忠エネクスホームライフ関西(株)）</t>
  </si>
  <si>
    <t>(株)NTTファシリティーズ　メニューA</t>
  </si>
  <si>
    <t>(株)NTTファシリティーズ　メニューB</t>
  </si>
  <si>
    <t>(株)NTTファシリティーズ　(参考値)事業者全体</t>
  </si>
  <si>
    <t>(株)日本セレモニー　メニューA</t>
  </si>
  <si>
    <t>(株)日本セレモニー　(参考値)事業者全体</t>
  </si>
  <si>
    <t>(株)おトクでんき（旧：いこま電力(株)）</t>
  </si>
  <si>
    <t>(株)リエゾンエナジー（旧：昭和商事(株)）</t>
  </si>
  <si>
    <t>(株)ウッドエナジー</t>
  </si>
  <si>
    <t>山陰酸素工業(株)</t>
  </si>
  <si>
    <t>武陽ガス(株)</t>
  </si>
  <si>
    <t>東北電力(株)　メニューA</t>
  </si>
  <si>
    <t>東北電力(株)　(参考値)事業者全体</t>
  </si>
  <si>
    <t>やめエネルギー(株)（旧：(株)アズマ）</t>
  </si>
  <si>
    <t>(株)アースインフィニティ</t>
  </si>
  <si>
    <t>米子瓦斯(株)</t>
  </si>
  <si>
    <t>浜田ガス(株)</t>
  </si>
  <si>
    <t>出雲ガス(株)</t>
  </si>
  <si>
    <t>ＭＫステーションズ(株)</t>
  </si>
  <si>
    <t>(株)ＪＴＢコミュニケーションデザイン</t>
  </si>
  <si>
    <t>三愛石油(株)</t>
  </si>
  <si>
    <t>(株)ビビット</t>
  </si>
  <si>
    <t>熊本電力(株)</t>
  </si>
  <si>
    <t>(株)ＰｉｎＴ（旧：せとうち電力(株)）</t>
  </si>
  <si>
    <t>諏訪瓦斯(株)</t>
  </si>
  <si>
    <t>(株)アイキューフォーメーション</t>
  </si>
  <si>
    <t>四つ葉電力(株)</t>
  </si>
  <si>
    <t>西武ガス(株)</t>
  </si>
  <si>
    <t>松本ガス(株)</t>
  </si>
  <si>
    <t>(株)日本省電（旧：グリーンテック(株)）</t>
  </si>
  <si>
    <t>三光(株)</t>
  </si>
  <si>
    <t>グローバルソリューションサービス(株)</t>
  </si>
  <si>
    <t>ズームエナジージャパン合同会社</t>
  </si>
  <si>
    <t>京都生活協同組合</t>
  </si>
  <si>
    <t>日本ファシリティ・ソリューション(株)</t>
  </si>
  <si>
    <t>(株)登米電力</t>
  </si>
  <si>
    <t>自然電力(株)　メニューA</t>
  </si>
  <si>
    <t>自然電力(株)　メニューB</t>
  </si>
  <si>
    <t>自然電力(株)　メニューC</t>
  </si>
  <si>
    <t>自然電力(株)　(参考値)事業者全体</t>
  </si>
  <si>
    <t>(株)オノプロックス</t>
  </si>
  <si>
    <t>本庄ガス(株)</t>
  </si>
  <si>
    <t>(株)フィット</t>
  </si>
  <si>
    <t>青森県民エナジー(株)</t>
  </si>
  <si>
    <t>国際航業(株)</t>
  </si>
  <si>
    <t>ローカルでんき(株)</t>
  </si>
  <si>
    <t>(株)明治産業</t>
  </si>
  <si>
    <t>岡山電力(株)</t>
  </si>
  <si>
    <t>ミライフ(株)</t>
  </si>
  <si>
    <t>(株)翠光トップライン</t>
  </si>
  <si>
    <t>楽天モバイル(株)（旧：楽天(株)）</t>
  </si>
  <si>
    <t>うすきエネルギー(株)</t>
  </si>
  <si>
    <t>(株)トーヨーエネルギーファーム（旧：(株)Ｔｏｙｏ Ｅｌｅｃｔｒｉｃ Ｐｏｗｅｒ）</t>
  </si>
  <si>
    <t>森のエネルギー(株)（旧：富士見森のエネルギー(株)）</t>
  </si>
  <si>
    <t>岐阜電力(株)</t>
  </si>
  <si>
    <t>格安電力(株)</t>
  </si>
  <si>
    <t>テクノエフアンドシー(株)</t>
  </si>
  <si>
    <t>(株)エスケーエナジー</t>
  </si>
  <si>
    <t>名南共同エネルギー(株)</t>
  </si>
  <si>
    <t>Ａｐａｍａｎ　Ｅｎｅｒｇｙ(株)</t>
  </si>
  <si>
    <t>ファミリーエナジー合同会社</t>
  </si>
  <si>
    <t>ＡＧ　Ｅｎｅｒｇｙ(株)</t>
  </si>
  <si>
    <t>アンビット・エナジー・ジャパン合同会社</t>
  </si>
  <si>
    <t>(株)ＴＯＫＹＯ油電力</t>
  </si>
  <si>
    <t>大分ケーブルテレコム(株)</t>
  </si>
  <si>
    <t>Ｊｕｓｔ　Ｅｎｅｒｇｙ　Ｊａｐａｎ合同会社</t>
  </si>
  <si>
    <t>生活協同組合コープみらい</t>
  </si>
  <si>
    <t>寝屋川電力(株)</t>
  </si>
  <si>
    <t>(株)広島一電力</t>
  </si>
  <si>
    <t>富士山電力(株)（旧：大阪府民電力(株)）</t>
  </si>
  <si>
    <t>石川電力(株)</t>
  </si>
  <si>
    <t>福井電力(株)</t>
  </si>
  <si>
    <t>(株)Ｏｐｔｉｍｉｚｅｄ　Ｅｎｅｒｇｙ</t>
  </si>
  <si>
    <t>エネラボ(株)（旧：せと電力(株)）</t>
  </si>
  <si>
    <t>(株)ネクシィーズ・ゼロ</t>
  </si>
  <si>
    <t>地元電力(株)</t>
  </si>
  <si>
    <t>そうまＩグリッド合同会社</t>
  </si>
  <si>
    <t>新潟県民電力(株)</t>
  </si>
  <si>
    <t>エネトレード(株)</t>
  </si>
  <si>
    <t>Ｍｙシティ電力(株)</t>
  </si>
  <si>
    <t>(株)トーセキ</t>
  </si>
  <si>
    <t>(株)さくら新電力</t>
  </si>
  <si>
    <t>(株)グローアップ</t>
  </si>
  <si>
    <t>あくびコミュニケーションズ(株)</t>
  </si>
  <si>
    <t>いこま市民パワー(株)</t>
  </si>
  <si>
    <t>(株)コープでんき東北</t>
  </si>
  <si>
    <t>おもてなし山形(株)</t>
  </si>
  <si>
    <t>長野都市ガス(株)</t>
  </si>
  <si>
    <t>上田ガス(株)</t>
  </si>
  <si>
    <t>日本瓦斯(株)（旧：(株)エネカット）</t>
  </si>
  <si>
    <t>(株)内藤工業所</t>
  </si>
  <si>
    <t>(株)シグナストラスト</t>
  </si>
  <si>
    <t>ゲーテハウス(株)</t>
  </si>
  <si>
    <t>おまかせ電力(株)（旧：(株)コデンエナジーバンク）</t>
  </si>
  <si>
    <t>岩手電力(株)</t>
  </si>
  <si>
    <t>ＪＰエネルギー(株)</t>
  </si>
  <si>
    <t>兵庫電力(株)</t>
  </si>
  <si>
    <t>大和ライフエナジア(株)</t>
  </si>
  <si>
    <t>京都新電力(株)</t>
  </si>
  <si>
    <t>Ｃｏｃｏテラスたがわ(株)</t>
  </si>
  <si>
    <t>東北電力エナジートレーディング(株)</t>
  </si>
  <si>
    <t>(株)横浜環境デザイン</t>
  </si>
  <si>
    <t>(株)まち未来製作所</t>
  </si>
  <si>
    <t>ＴＲＥＮＤＥ(株)</t>
  </si>
  <si>
    <t>(株)どさんこパワー</t>
  </si>
  <si>
    <t>(株)地方創生テクノロジーラボ</t>
  </si>
  <si>
    <t>みなとみらい電力(株)</t>
  </si>
  <si>
    <t>日本電灯電力販売(株)</t>
  </si>
  <si>
    <t>(株)ＬＩＸＩＬ　ＴＥＰＣＯ　スマートパートナーズ</t>
  </si>
  <si>
    <t>三菱瓦斯化学(株)</t>
  </si>
  <si>
    <t>(株)ユビニティー</t>
  </si>
  <si>
    <t>(株)宮交シティ</t>
  </si>
  <si>
    <t>(株)アルファライズ</t>
  </si>
  <si>
    <t>おおすみ半島スマートエネルギー(株)</t>
  </si>
  <si>
    <t>おきなわコープエナジー(株)</t>
  </si>
  <si>
    <t>久慈地域エネルギー(株)</t>
  </si>
  <si>
    <t>弘前ガス(株)</t>
  </si>
  <si>
    <t>(株)フォーバルテレコム</t>
  </si>
  <si>
    <t>信州電力(株)</t>
  </si>
  <si>
    <t>(株)ひまわりでんき（旧：山口電力(株)）</t>
  </si>
  <si>
    <t>くるめエネルギー(株)</t>
  </si>
  <si>
    <t>(株)はまエネ</t>
  </si>
  <si>
    <t>(株)ホープ</t>
  </si>
  <si>
    <t>松阪新電力(株)</t>
  </si>
  <si>
    <t>ヒューリックプロパティソリューション(株)</t>
  </si>
  <si>
    <t>宮崎電力(株)（旧：(株)盛和）</t>
  </si>
  <si>
    <t>みの市民エネルギー(株)</t>
  </si>
  <si>
    <t>三友エンテック(株)</t>
  </si>
  <si>
    <t>府中・調布まちなかエナジー(株)</t>
  </si>
  <si>
    <t>伊勢志摩電力(株)</t>
  </si>
  <si>
    <t>(一社)塩尻市森林公社</t>
  </si>
  <si>
    <t>九州スポーツ電力(株)</t>
  </si>
  <si>
    <t>(株)ＣＤエナジーダイレクト</t>
  </si>
  <si>
    <t>ジニーエナジー合同会社（旧：スマイルエナジー合同会社）</t>
  </si>
  <si>
    <t>(株)ぶんごおおのエナジー</t>
  </si>
  <si>
    <t>ヴィジョナリーパワー(株)</t>
  </si>
  <si>
    <t>有明エナジー(株)</t>
  </si>
  <si>
    <t>Ｅｔｈｏｓ合同会社</t>
  </si>
  <si>
    <t>厚木瓦斯(株)</t>
  </si>
  <si>
    <t>(株)エネ・ビジョン</t>
  </si>
  <si>
    <t>イワタニ三重(株)</t>
  </si>
  <si>
    <t>(株)マルヰ</t>
  </si>
  <si>
    <t>大多喜ガス(株)</t>
  </si>
  <si>
    <t>郡上エネルギー(株)</t>
  </si>
  <si>
    <t>鈴与電力(株)</t>
  </si>
  <si>
    <t>コープ電力(株)</t>
  </si>
  <si>
    <t>生活協同組合コープぐんま</t>
  </si>
  <si>
    <t>とちぎコープ生活協同組合</t>
  </si>
  <si>
    <t>いばらきコープ生活協同組合</t>
  </si>
  <si>
    <t>亀岡ふるさとエナジー(株)</t>
  </si>
  <si>
    <t>(株)織戸組</t>
  </si>
  <si>
    <t>ふかやｅパワー(株)</t>
  </si>
  <si>
    <t>(株)Ｌｉｎｋ　Ｌｉｆｅ</t>
  </si>
  <si>
    <t>日本エネルギー総合システム(株)</t>
  </si>
  <si>
    <t>イワタニ東海(株)</t>
  </si>
  <si>
    <t>(株)ところざわ未来電力</t>
  </si>
  <si>
    <t>朝日ガスエナジー(株)</t>
  </si>
  <si>
    <t>(株)エネファント</t>
  </si>
  <si>
    <t>みよしエナジー(株)</t>
  </si>
  <si>
    <t>東日本ガス(株)</t>
  </si>
  <si>
    <t>東彩ガス(株)</t>
  </si>
  <si>
    <t>(株)ｋａｒｃｈ</t>
  </si>
  <si>
    <t>(株)かみでん里山公社</t>
  </si>
  <si>
    <t>北日本ガス(株)</t>
  </si>
  <si>
    <t>イワタニ長野(株)</t>
  </si>
  <si>
    <t>(株)クボタ</t>
  </si>
  <si>
    <t>電力会社</t>
    <rPh sb="0" eb="2">
      <t>デンリョク</t>
    </rPh>
    <rPh sb="2" eb="4">
      <t>カイシャ</t>
    </rPh>
    <phoneticPr fontId="2"/>
  </si>
  <si>
    <t>電力排出係数（調整後）</t>
    <rPh sb="0" eb="2">
      <t>デンリョク</t>
    </rPh>
    <rPh sb="2" eb="4">
      <t>ハイシュツ</t>
    </rPh>
    <rPh sb="4" eb="6">
      <t>ケイスウ</t>
    </rPh>
    <rPh sb="7" eb="10">
      <t>チョウセイゴ</t>
    </rPh>
    <phoneticPr fontId="2"/>
  </si>
  <si>
    <t>(株)エネット　メニューC</t>
  </si>
  <si>
    <t>(株)ケイ・オプティコム</t>
  </si>
  <si>
    <t>ミツウロコグリーンエネルギー(株)　メニューA</t>
  </si>
  <si>
    <t>ミツウロコグリーンエネルギー(株)　メニューB</t>
  </si>
  <si>
    <t>株)Ｌｏｏｏｐ　メニューA</t>
  </si>
  <si>
    <t>株)Ｌｏｏｏｐ　メニューB</t>
  </si>
  <si>
    <t>荏原環境プラント(株)　メニューA</t>
  </si>
  <si>
    <t>荏原環境プラント(株)　メニューB</t>
  </si>
  <si>
    <t>荏原環境プラント(株)　メニューC</t>
  </si>
  <si>
    <t>荏原環境プラント(株)　メニューD</t>
  </si>
  <si>
    <t>荏原環境プラント(株)　メニューE</t>
  </si>
  <si>
    <t>荏原環境プラント(株)　メニューF</t>
  </si>
  <si>
    <t>荏原環境プラント(株)　メニューG</t>
  </si>
  <si>
    <t>荏原環境プラント(株)　メニューH</t>
  </si>
  <si>
    <t>荏原環境プラント(株)　メニューI</t>
  </si>
  <si>
    <t>伊藤忠エネクス(株)　メニューA</t>
  </si>
  <si>
    <t>(株)Ｖ－ｐｏｗｅｒ</t>
  </si>
  <si>
    <t>(株)エネアーク関東(旧：伊藤忠エネクスホームライフ関東(株))</t>
  </si>
  <si>
    <t>シナネン(株)　メニューA</t>
  </si>
  <si>
    <t>シナネン(株)　(参考値)事業者全体</t>
  </si>
  <si>
    <t>アーバンエナジー　メニューA</t>
  </si>
  <si>
    <t>アーバンエナジー　メニューＢ</t>
  </si>
  <si>
    <t>(株)エヌパワー南九州</t>
  </si>
  <si>
    <t>(株)ミツウロコヴェッセル(旧：(株)ミツウロコ)</t>
  </si>
  <si>
    <t>(株)地域電力(旧：(株)ＳＢＮ)</t>
  </si>
  <si>
    <t>なでしこ電力(株)(旧：佐伯森林資源(株))</t>
  </si>
  <si>
    <t>(株)ＵＳＥＮ ＮＥＴＷＯＲＫＳ(旧：(株)Ｕ－ＮＥＸＴ)</t>
  </si>
  <si>
    <t>ゼロワットパワー(株)</t>
  </si>
  <si>
    <t>(株)エネアーク関西(旧：伊藤忠エネクスホームライフ関西(株))</t>
  </si>
  <si>
    <t>昭和商事(株)</t>
  </si>
  <si>
    <t>MKステーションズ(株)(旧：マンション高圧化ステーションズ(株))</t>
  </si>
  <si>
    <t>せとうち電力(株)</t>
  </si>
  <si>
    <t>(株)エフエネ(旧：(株)エフティエナジー)</t>
  </si>
  <si>
    <t>青森県民エナジー(株)(旧：未来エナジーホールディングス(株))</t>
  </si>
  <si>
    <t>福島電力(株)</t>
  </si>
  <si>
    <t>楽天(株)</t>
  </si>
  <si>
    <t>富士見森のエネルギー(株)</t>
  </si>
  <si>
    <t>大阪府民電力(株)</t>
  </si>
  <si>
    <t>せと電力(株)</t>
  </si>
  <si>
    <t>横浜ウォーター(株)</t>
  </si>
  <si>
    <t>スマートエナジー磐田(株)</t>
  </si>
  <si>
    <t>(株)エネカット</t>
  </si>
  <si>
    <t>(株)Ｓｈａｒｅｄ　Ｅｎｅｒｇｙ(旧：(株)パワーアットクラウド)</t>
  </si>
  <si>
    <t>プレミアムグリーンパワー(株)　メニューA</t>
  </si>
  <si>
    <t>(一財)泉佐野電力　　</t>
  </si>
  <si>
    <t>エフビットコミュニケーションズ(株)　</t>
  </si>
  <si>
    <t>ＪＸＴＧエネルギー(株)(旧：ＪＸエネルギー(株))</t>
  </si>
  <si>
    <t>シン・エナジー(株)(旧：(株)洸陽電機)</t>
  </si>
  <si>
    <t>(株)とんでんホールディングス(旧：(株)とんでん)</t>
  </si>
  <si>
    <t>(株)トヨタエナジーソリューションズ(旧：(株)トヨタタービンアンドシステム)</t>
  </si>
  <si>
    <t>歌舞伎エナジー(株)(旧：(株)エヌパワー南九州)</t>
  </si>
  <si>
    <t>(株)Ｊ－ＰＯＷＥＲサプライアンドトレーディング(旧：(株)ベイサイドエナジー)</t>
  </si>
  <si>
    <t>(株)パワー・オプティマイザー(旧：緑新電力(株))</t>
  </si>
  <si>
    <t>(株)ＵＳＥＮ　ＮＥＴＷＯＲＫＳ(旧：(株)Ｕ－ＮＥＸＴ)</t>
  </si>
  <si>
    <t>Ｎｅｘｔ　Ｐｏｗｅｒ(株)(旧：(株)長谷工アネシス)</t>
  </si>
  <si>
    <t>東芝エネルギーシステムズ(株)(旧：(株)東芝)</t>
  </si>
  <si>
    <t>芝浦電力(株)　メニューA</t>
  </si>
  <si>
    <t>(株)リエゾンエナジー(旧：昭和商事(株))</t>
  </si>
  <si>
    <t>やめエネルギー(株)(旧：(株)アズマ)</t>
  </si>
  <si>
    <t>(株)アースインフィニティ(旧：(株)ネオインターナショナル)</t>
  </si>
  <si>
    <t>公益財団法人東京都環境公社</t>
  </si>
  <si>
    <t>ＭＫステーションズ(株)(旧：マンション高圧化ステーションズ(株))</t>
  </si>
  <si>
    <t>熊本電力(株)　</t>
  </si>
  <si>
    <t>香川電力(株)　</t>
  </si>
  <si>
    <t>札幌電力(株)　</t>
  </si>
  <si>
    <t>(株)ＰｉｎＴ(旧：せとうち電力(株))</t>
  </si>
  <si>
    <t>(株)エージーピー　</t>
  </si>
  <si>
    <t>(株)日本省電(旧：グリーンテック(株))</t>
  </si>
  <si>
    <t>(株)関西空調　</t>
  </si>
  <si>
    <t>楽天モバイル(株)(旧：楽天(株))</t>
  </si>
  <si>
    <t>(株)トーヨーエネルギーファーム(旧：(株)Ｔｏｙｏ　Ｅｌｅｃｔｒｉｃ　Ｐｏｗｅｒ)</t>
  </si>
  <si>
    <t>森のエネルギー(株)(旧：富士見森のエネルギー(株))</t>
  </si>
  <si>
    <t>Ａｐａｍａｎ　Ｅｎｅｒｇｙ(株)(旧：(株)ＡＳエナジー)</t>
  </si>
  <si>
    <t>Ｊｕｓｔ　Ｅｎｅｒｇｙ　Ｊａｐａｎ合同会社(旧：オールエナジー合同会社)</t>
  </si>
  <si>
    <t>エネラボ(株)(旧：せと電力(株))</t>
  </si>
  <si>
    <t>日本瓦斯(株)(旧：(株)エネカット)</t>
  </si>
  <si>
    <t>おまかせ電力(株)(旧：(株)コデンエナジーバンク)</t>
  </si>
  <si>
    <t>(株)フォーバルテレコム　</t>
  </si>
  <si>
    <t>(株)ひまわりでんき(旧：山口電力(株))</t>
  </si>
  <si>
    <t>宮崎電力(株)(旧：(株)盛和)</t>
  </si>
  <si>
    <t>ジニーエナジー合同会社(旧：スマイルエナジー合同会社)</t>
  </si>
  <si>
    <t>年度</t>
    <rPh sb="0" eb="2">
      <t>ネンド</t>
    </rPh>
    <phoneticPr fontId="2"/>
  </si>
  <si>
    <t>事業者選択</t>
    <rPh sb="0" eb="3">
      <t>ジギョウシャ</t>
    </rPh>
    <rPh sb="3" eb="5">
      <t>センタク</t>
    </rPh>
    <phoneticPr fontId="2"/>
  </si>
  <si>
    <t>自家生産</t>
    <rPh sb="0" eb="2">
      <t>ジカ</t>
    </rPh>
    <rPh sb="2" eb="4">
      <t>セイサン</t>
    </rPh>
    <phoneticPr fontId="2"/>
  </si>
  <si>
    <t>自家発電・他人からの受給の別</t>
    <rPh sb="0" eb="2">
      <t>ジカ</t>
    </rPh>
    <rPh sb="2" eb="4">
      <t>ハツデン</t>
    </rPh>
    <rPh sb="5" eb="7">
      <t>タニン</t>
    </rPh>
    <rPh sb="10" eb="12">
      <t>ジュキュウ</t>
    </rPh>
    <rPh sb="13" eb="14">
      <t>ベツ</t>
    </rPh>
    <phoneticPr fontId="2"/>
  </si>
  <si>
    <t>自家生産・受給の別</t>
    <rPh sb="0" eb="2">
      <t>ジカ</t>
    </rPh>
    <rPh sb="2" eb="4">
      <t>セイサン</t>
    </rPh>
    <rPh sb="5" eb="7">
      <t>ジュキュウ</t>
    </rPh>
    <rPh sb="8" eb="9">
      <t>ベツ</t>
    </rPh>
    <phoneticPr fontId="2"/>
  </si>
  <si>
    <t>２　再生可能エネルギー設備導入・利用状況</t>
    <rPh sb="2" eb="4">
      <t>サイセイ</t>
    </rPh>
    <rPh sb="4" eb="6">
      <t>カノウ</t>
    </rPh>
    <rPh sb="11" eb="13">
      <t>セツビ</t>
    </rPh>
    <rPh sb="13" eb="15">
      <t>ドウニュウ</t>
    </rPh>
    <rPh sb="16" eb="18">
      <t>リヨウ</t>
    </rPh>
    <rPh sb="18" eb="20">
      <t>ジョウキョウ</t>
    </rPh>
    <phoneticPr fontId="4"/>
  </si>
  <si>
    <t>区分</t>
    <rPh sb="0" eb="2">
      <t>クブン</t>
    </rPh>
    <phoneticPr fontId="4"/>
  </si>
  <si>
    <t>No.</t>
    <phoneticPr fontId="4"/>
  </si>
  <si>
    <t>発電設備</t>
    <rPh sb="0" eb="2">
      <t>ハツデン</t>
    </rPh>
    <rPh sb="2" eb="4">
      <t>セツビ</t>
    </rPh>
    <phoneticPr fontId="4"/>
  </si>
  <si>
    <t>運転開始年月日</t>
    <rPh sb="0" eb="2">
      <t>ウンテン</t>
    </rPh>
    <rPh sb="2" eb="4">
      <t>カイシ</t>
    </rPh>
    <rPh sb="4" eb="7">
      <t>ネンガッピ</t>
    </rPh>
    <phoneticPr fontId="4"/>
  </si>
  <si>
    <t>設備容量（kW）</t>
    <rPh sb="0" eb="2">
      <t>セツビ</t>
    </rPh>
    <rPh sb="2" eb="4">
      <t>ヨウリョウ</t>
    </rPh>
    <phoneticPr fontId="4"/>
  </si>
  <si>
    <t>利用用途</t>
    <rPh sb="0" eb="2">
      <t>リヨウ</t>
    </rPh>
    <rPh sb="2" eb="4">
      <t>ヨウト</t>
    </rPh>
    <phoneticPr fontId="4"/>
  </si>
  <si>
    <t>電気</t>
    <rPh sb="0" eb="2">
      <t>デンキ</t>
    </rPh>
    <phoneticPr fontId="4"/>
  </si>
  <si>
    <t>例</t>
    <rPh sb="0" eb="1">
      <t>レイ</t>
    </rPh>
    <phoneticPr fontId="4"/>
  </si>
  <si>
    <t>太陽光発電設備</t>
    <rPh sb="0" eb="3">
      <t>タイヨウコウ</t>
    </rPh>
    <rPh sb="3" eb="5">
      <t>ハツデン</t>
    </rPh>
    <rPh sb="5" eb="7">
      <t>セツビ</t>
    </rPh>
    <phoneticPr fontId="4"/>
  </si>
  <si>
    <t>木質バイオマス発電</t>
    <rPh sb="0" eb="2">
      <t>モクシツ</t>
    </rPh>
    <rPh sb="7" eb="9">
      <t>ハツデン</t>
    </rPh>
    <phoneticPr fontId="4"/>
  </si>
  <si>
    <t>木質バイオマスボイラー</t>
    <rPh sb="0" eb="2">
      <t>モクシツ</t>
    </rPh>
    <phoneticPr fontId="4"/>
  </si>
  <si>
    <t>熱供給設備</t>
    <rPh sb="0" eb="1">
      <t>ネツ</t>
    </rPh>
    <rPh sb="1" eb="3">
      <t>キョウキュウ</t>
    </rPh>
    <rPh sb="3" eb="5">
      <t>セツビ</t>
    </rPh>
    <phoneticPr fontId="4"/>
  </si>
  <si>
    <t>熱</t>
    <rPh sb="0" eb="1">
      <t>ネツ</t>
    </rPh>
    <phoneticPr fontId="4"/>
  </si>
  <si>
    <t>３　他者から供給を受けた再生可能エネルギー利用量（※再生可能エネルギー利用率は契約電気事業者から把握できる分のみ記載してください。）</t>
    <rPh sb="2" eb="4">
      <t>タシャ</t>
    </rPh>
    <rPh sb="6" eb="8">
      <t>キョウキュウ</t>
    </rPh>
    <rPh sb="9" eb="10">
      <t>ウ</t>
    </rPh>
    <rPh sb="12" eb="14">
      <t>サイセイ</t>
    </rPh>
    <rPh sb="14" eb="16">
      <t>カノウ</t>
    </rPh>
    <rPh sb="21" eb="24">
      <t>リヨウリョウ</t>
    </rPh>
    <rPh sb="26" eb="28">
      <t>サイセイ</t>
    </rPh>
    <rPh sb="28" eb="30">
      <t>カノウ</t>
    </rPh>
    <rPh sb="35" eb="38">
      <t>リヨウリツ</t>
    </rPh>
    <rPh sb="39" eb="41">
      <t>ケイヤク</t>
    </rPh>
    <rPh sb="41" eb="43">
      <t>デンキ</t>
    </rPh>
    <rPh sb="43" eb="46">
      <t>ジギョウシャ</t>
    </rPh>
    <rPh sb="48" eb="50">
      <t>ハアク</t>
    </rPh>
    <rPh sb="53" eb="54">
      <t>ブン</t>
    </rPh>
    <rPh sb="56" eb="58">
      <t>キサイ</t>
    </rPh>
    <phoneticPr fontId="4"/>
  </si>
  <si>
    <t>電気事業者の名称</t>
    <rPh sb="0" eb="2">
      <t>デンキ</t>
    </rPh>
    <rPh sb="2" eb="4">
      <t>ジギョウ</t>
    </rPh>
    <rPh sb="4" eb="5">
      <t>シャ</t>
    </rPh>
    <rPh sb="6" eb="8">
      <t>メイショウ</t>
    </rPh>
    <phoneticPr fontId="4"/>
  </si>
  <si>
    <t>プラン等</t>
    <rPh sb="3" eb="4">
      <t>トウ</t>
    </rPh>
    <phoneticPr fontId="4"/>
  </si>
  <si>
    <t>再生可能エネルギー利用率（％）</t>
    <rPh sb="0" eb="2">
      <t>サイセイ</t>
    </rPh>
    <rPh sb="2" eb="4">
      <t>カノウ</t>
    </rPh>
    <rPh sb="9" eb="11">
      <t>リヨウ</t>
    </rPh>
    <rPh sb="11" eb="12">
      <t>リツ</t>
    </rPh>
    <phoneticPr fontId="4"/>
  </si>
  <si>
    <t>再エネ
電気利用量（kWh）</t>
    <rPh sb="0" eb="1">
      <t>サイ</t>
    </rPh>
    <rPh sb="4" eb="6">
      <t>デンキ</t>
    </rPh>
    <rPh sb="6" eb="8">
      <t>リヨウ</t>
    </rPh>
    <rPh sb="8" eb="9">
      <t>リョウ</t>
    </rPh>
    <phoneticPr fontId="4"/>
  </si>
  <si>
    <t>関西電力(株)</t>
    <rPh sb="0" eb="2">
      <t>カンサイ</t>
    </rPh>
    <rPh sb="2" eb="4">
      <t>デンリョク</t>
    </rPh>
    <rPh sb="4" eb="7">
      <t>カブ</t>
    </rPh>
    <phoneticPr fontId="4"/>
  </si>
  <si>
    <t>再エネECOプラン</t>
    <rPh sb="0" eb="1">
      <t>サイ</t>
    </rPh>
    <phoneticPr fontId="4"/>
  </si>
  <si>
    <t>熱供給事業者</t>
    <rPh sb="0" eb="1">
      <t>ネツ</t>
    </rPh>
    <rPh sb="1" eb="3">
      <t>キョウキュウ</t>
    </rPh>
    <rPh sb="3" eb="6">
      <t>ジギョウシャ</t>
    </rPh>
    <phoneticPr fontId="4"/>
  </si>
  <si>
    <t>詳細</t>
    <rPh sb="0" eb="2">
      <t>ショウサイ</t>
    </rPh>
    <phoneticPr fontId="4"/>
  </si>
  <si>
    <t>〇〇エネルギー(株)</t>
    <rPh sb="7" eb="10">
      <t>カブ</t>
    </rPh>
    <phoneticPr fontId="4"/>
  </si>
  <si>
    <t>電気（MWh）</t>
    <rPh sb="0" eb="2">
      <t>デンキ</t>
    </rPh>
    <phoneticPr fontId="4"/>
  </si>
  <si>
    <t>熱（GJ）</t>
    <rPh sb="0" eb="1">
      <t>ネツ</t>
    </rPh>
    <phoneticPr fontId="4"/>
  </si>
  <si>
    <t>再生可能エネルギー利用量</t>
    <rPh sb="0" eb="2">
      <t>サイセイ</t>
    </rPh>
    <rPh sb="2" eb="4">
      <t>カノウ</t>
    </rPh>
    <rPh sb="9" eb="11">
      <t>リヨウ</t>
    </rPh>
    <phoneticPr fontId="4"/>
  </si>
  <si>
    <t>再生可能エネルギー利用量</t>
    <rPh sb="0" eb="2">
      <t>サイセイ</t>
    </rPh>
    <rPh sb="2" eb="4">
      <t>カノウ</t>
    </rPh>
    <rPh sb="9" eb="12">
      <t>リヨウリョウ</t>
    </rPh>
    <phoneticPr fontId="4"/>
  </si>
  <si>
    <t>Jクレジット（再エネ電力由来）</t>
    <rPh sb="7" eb="8">
      <t>サイ</t>
    </rPh>
    <rPh sb="10" eb="12">
      <t>デンリョク</t>
    </rPh>
    <rPh sb="12" eb="14">
      <t>ユライ</t>
    </rPh>
    <phoneticPr fontId="4"/>
  </si>
  <si>
    <t>Jクレジット（再エネ熱由来）</t>
    <rPh sb="7" eb="8">
      <t>サイ</t>
    </rPh>
    <rPh sb="10" eb="11">
      <t>ネツ</t>
    </rPh>
    <rPh sb="11" eb="13">
      <t>ユライ</t>
    </rPh>
    <phoneticPr fontId="4"/>
  </si>
  <si>
    <t>グリーン電力証書</t>
    <rPh sb="4" eb="6">
      <t>デンリョク</t>
    </rPh>
    <rPh sb="6" eb="8">
      <t>ショウショ</t>
    </rPh>
    <phoneticPr fontId="4"/>
  </si>
  <si>
    <t>グリーン熱証書</t>
    <rPh sb="4" eb="5">
      <t>ネツ</t>
    </rPh>
    <rPh sb="5" eb="7">
      <t>ショウショ</t>
    </rPh>
    <phoneticPr fontId="4"/>
  </si>
  <si>
    <t>工場等におけるエネルギー利用量</t>
    <rPh sb="0" eb="2">
      <t>コウジョウ</t>
    </rPh>
    <rPh sb="2" eb="3">
      <t>トウ</t>
    </rPh>
    <rPh sb="12" eb="14">
      <t>リヨウ</t>
    </rPh>
    <rPh sb="14" eb="15">
      <t>リョウ</t>
    </rPh>
    <phoneticPr fontId="4"/>
  </si>
  <si>
    <t>工場等におけるエネルギー利用量</t>
    <rPh sb="0" eb="2">
      <t>コウジョウ</t>
    </rPh>
    <rPh sb="2" eb="3">
      <t>トウ</t>
    </rPh>
    <rPh sb="12" eb="15">
      <t>リヨウリョウ</t>
    </rPh>
    <phoneticPr fontId="4"/>
  </si>
  <si>
    <t>再エネ利用率</t>
    <rPh sb="0" eb="1">
      <t>サイ</t>
    </rPh>
    <rPh sb="3" eb="6">
      <t>リヨウリツ</t>
    </rPh>
    <phoneticPr fontId="4"/>
  </si>
  <si>
    <t>FIT電気</t>
    <rPh sb="3" eb="5">
      <t>デンキ</t>
    </rPh>
    <phoneticPr fontId="4"/>
  </si>
  <si>
    <t>再生可能エネルギーの利用目標</t>
    <rPh sb="0" eb="2">
      <t>サイセイ</t>
    </rPh>
    <rPh sb="2" eb="4">
      <t>カノウ</t>
    </rPh>
    <rPh sb="10" eb="12">
      <t>リヨウ</t>
    </rPh>
    <rPh sb="12" eb="14">
      <t>モクヒョウ</t>
    </rPh>
    <phoneticPr fontId="2"/>
  </si>
  <si>
    <t>目標使用量</t>
    <rPh sb="0" eb="2">
      <t>モクヒョウ</t>
    </rPh>
    <rPh sb="2" eb="4">
      <t>シヨウ</t>
    </rPh>
    <rPh sb="4" eb="5">
      <t>リョウ</t>
    </rPh>
    <phoneticPr fontId="2"/>
  </si>
  <si>
    <t>参画状況</t>
    <rPh sb="0" eb="2">
      <t>サンカク</t>
    </rPh>
    <rPh sb="2" eb="4">
      <t>ジョウキョウ</t>
    </rPh>
    <phoneticPr fontId="4"/>
  </si>
  <si>
    <t>導入目標</t>
    <rPh sb="0" eb="2">
      <t>ドウニュウ</t>
    </rPh>
    <rPh sb="2" eb="4">
      <t>モクヒョウ</t>
    </rPh>
    <phoneticPr fontId="4"/>
  </si>
  <si>
    <t>RE100</t>
    <phoneticPr fontId="4"/>
  </si>
  <si>
    <t>再エネ宣言ReAction</t>
    <rPh sb="0" eb="1">
      <t>サイ</t>
    </rPh>
    <rPh sb="3" eb="5">
      <t>センゲン</t>
    </rPh>
    <phoneticPr fontId="4"/>
  </si>
  <si>
    <t>その他（記入してください）</t>
    <rPh sb="2" eb="3">
      <t>ホカ</t>
    </rPh>
    <rPh sb="4" eb="6">
      <t>キニュウ</t>
    </rPh>
    <phoneticPr fontId="4"/>
  </si>
  <si>
    <t>参画済</t>
    <rPh sb="0" eb="2">
      <t>サンカク</t>
    </rPh>
    <rPh sb="2" eb="3">
      <t>ズ</t>
    </rPh>
    <phoneticPr fontId="4"/>
  </si>
  <si>
    <t>参画予定</t>
    <rPh sb="0" eb="2">
      <t>サンカク</t>
    </rPh>
    <rPh sb="2" eb="4">
      <t>ヨテイ</t>
    </rPh>
    <phoneticPr fontId="4"/>
  </si>
  <si>
    <t>他人からの受給</t>
    <rPh sb="0" eb="2">
      <t>タニン</t>
    </rPh>
    <rPh sb="5" eb="7">
      <t>ジュキュウ</t>
    </rPh>
    <phoneticPr fontId="2"/>
  </si>
  <si>
    <t>他人からの供給</t>
    <rPh sb="0" eb="2">
      <t>タニン</t>
    </rPh>
    <rPh sb="5" eb="7">
      <t>キョウキュウ</t>
    </rPh>
    <phoneticPr fontId="2"/>
  </si>
  <si>
    <t>(株)エネット　メニューD</t>
  </si>
  <si>
    <t>(株)エネット　メニューE</t>
  </si>
  <si>
    <t>(株)エネット　メニューF</t>
  </si>
  <si>
    <t>(株)エネット　メニューG</t>
  </si>
  <si>
    <t>(株)エネット　メニューH</t>
  </si>
  <si>
    <t>エネサーブ(株)メニューA</t>
  </si>
  <si>
    <t>ダイヤモンドパワー(株)メニューA</t>
  </si>
  <si>
    <t>出光グリーンパワー(株)メニューA</t>
  </si>
  <si>
    <t>出光グリーンパワー(株)メニューB</t>
  </si>
  <si>
    <t>総合エネルギー(株)メニューA</t>
  </si>
  <si>
    <t>エフビットコミュニケーションズ(株)メニューA</t>
  </si>
  <si>
    <t>エフビットコミュニケーションズ(株)メニューB</t>
  </si>
  <si>
    <t>サーラｅエナジー(株)メニューA</t>
  </si>
  <si>
    <t>川重商事(株)　メニューA</t>
  </si>
  <si>
    <t>大阪いずみ市民生活協同組合　メニューA</t>
  </si>
  <si>
    <t>大阪いずみ市民生活協同組合（参考値）事業者全体</t>
  </si>
  <si>
    <t>アーバンエナジー(株)　(参考値)事業者全体</t>
  </si>
  <si>
    <t>(株)スマートテック　メニューA</t>
  </si>
  <si>
    <t>(株)スマートテック(参考値)事業者全体</t>
  </si>
  <si>
    <t>(株)みらい電力　メニューA</t>
  </si>
  <si>
    <t>(株)みらい電力　(参考値)事業者全体</t>
  </si>
  <si>
    <t>ＮＦパワーサービス(株)　メニューA</t>
  </si>
  <si>
    <t>ＮＦパワーサービス(株)　(参考値)事業者全体</t>
  </si>
  <si>
    <t>(株)フォレストパワー　メニューA</t>
  </si>
  <si>
    <t>(株)フォレストパワー　(参考値)事業者全体</t>
  </si>
  <si>
    <t>日田グリーン電力(株)　メニューA</t>
  </si>
  <si>
    <t>日田グリーン電力(株)　(参考値)事業者全体</t>
  </si>
  <si>
    <t>ゼロワットパワー(株)　メニューB</t>
  </si>
  <si>
    <t>北海道電力(株)　メニューA</t>
  </si>
  <si>
    <t>北海道電力(株)　(参考値)事業者全体</t>
  </si>
  <si>
    <t>東北電力(株)　メニューB</t>
  </si>
  <si>
    <t>中国電力(株)　メニューA</t>
  </si>
  <si>
    <t>中国電力(株)　(参考値)事業者全体</t>
  </si>
  <si>
    <t>積水化学工業(株)　メニューA</t>
  </si>
  <si>
    <t>積水化学工業(株)　(参考値)事業者全体</t>
  </si>
  <si>
    <t>生活協同組合コープしが　メニューA</t>
  </si>
  <si>
    <t>生活協同組合コープしが　(参考値)事業者全体</t>
  </si>
  <si>
    <t>香川電力(株)　メニューA</t>
  </si>
  <si>
    <t>香川電力(株)　(参考値)事業者全体</t>
  </si>
  <si>
    <t>京都生活協同組合　メニューA</t>
  </si>
  <si>
    <t>京都生活協同組合　(参考値)事業者全体</t>
  </si>
  <si>
    <t>自然電力(株)　メニューD</t>
  </si>
  <si>
    <t>自然電力(株)　メニューE</t>
  </si>
  <si>
    <t>(株)MKエネルギー</t>
  </si>
  <si>
    <t>ニシムラ(株)</t>
  </si>
  <si>
    <t>(株)NEXT ONE</t>
  </si>
  <si>
    <t>ISエナジー(株)</t>
  </si>
  <si>
    <t>日本エネルギー総合システム(株)　メニューA</t>
  </si>
  <si>
    <t>(株)ところざわ未来電力　メニューA</t>
  </si>
  <si>
    <t>(株)エネファント　メニューA</t>
  </si>
  <si>
    <t>(株)エネファント　メニューB</t>
  </si>
  <si>
    <t>レックスイノベーション(株)</t>
  </si>
  <si>
    <t>(株)三郷ひまわりエナジー</t>
  </si>
  <si>
    <t>(株)球磨村森電力</t>
  </si>
  <si>
    <t>飯田まちづくり電力(株)</t>
  </si>
  <si>
    <t>シェルジャパン(株)</t>
  </si>
  <si>
    <t>石油資源開発(株)</t>
  </si>
  <si>
    <t>越後天然ガス(株)</t>
  </si>
  <si>
    <t>(株)大仙こまちパワー</t>
  </si>
  <si>
    <t>坂戸ガス(株)</t>
  </si>
  <si>
    <t>１号発電所(株)</t>
  </si>
  <si>
    <t>(株)テレ・マーカー</t>
  </si>
  <si>
    <t>ＭＧＣエネルギー(株)</t>
  </si>
  <si>
    <t>新日本瓦斯(株)</t>
  </si>
  <si>
    <t>福島フェニックス電力(株)</t>
  </si>
  <si>
    <t>(株)美作国電力</t>
  </si>
  <si>
    <t>エア・ウォーター(株)</t>
  </si>
  <si>
    <t>おいでんエネルギー(株)</t>
  </si>
  <si>
    <t>加賀市総合サービス(株)</t>
  </si>
  <si>
    <t>丸紅伊那みらいでんき(株)</t>
  </si>
  <si>
    <t>富士山エナジー(株)</t>
  </si>
  <si>
    <t>(株)OKUTA</t>
  </si>
  <si>
    <t>(株)エナネス</t>
  </si>
  <si>
    <t>WSエナジー(株)</t>
  </si>
  <si>
    <t>TERA Energy(株)</t>
  </si>
  <si>
    <t>(株)ルーア</t>
  </si>
  <si>
    <t>MCPD合同会社</t>
  </si>
  <si>
    <t>グリーンシティこばやし(株)</t>
  </si>
  <si>
    <t>(株)吉田石油店</t>
  </si>
  <si>
    <t>スマートエナジー熊本(株)</t>
  </si>
  <si>
    <t>福山未来エナジー(株)</t>
  </si>
  <si>
    <t>(株)ダイレクトパワー</t>
  </si>
  <si>
    <t>(株)SankoIB(旧：(株)サンコーテレコム)</t>
  </si>
  <si>
    <t>五島市民電力(株)</t>
  </si>
  <si>
    <t>電力保全サービス(株)</t>
  </si>
  <si>
    <t>リストプロパティーズ(株)</t>
  </si>
  <si>
    <t>(株)インフォシステム</t>
  </si>
  <si>
    <t>(株)ナサホーム</t>
  </si>
  <si>
    <t>(株)センカク</t>
  </si>
  <si>
    <t>新電力いばらき(株)</t>
  </si>
  <si>
    <t>緑屋電気(株)</t>
  </si>
  <si>
    <t>(株)ミナサポ</t>
  </si>
  <si>
    <t>RE100電力(株)(旧：RE電力(株))</t>
  </si>
  <si>
    <t>(一社)フライングエステート</t>
  </si>
  <si>
    <t>(株)イーネットワーク</t>
  </si>
  <si>
    <t>スマートエコエナジー(株)</t>
  </si>
  <si>
    <t>ジャパンベストレスキューシステム(株)</t>
  </si>
  <si>
    <t>アイ・エス・ガステム(株)</t>
  </si>
  <si>
    <t>堀川産業(株)</t>
  </si>
  <si>
    <t>フィンテックラボ協同組合</t>
  </si>
  <si>
    <t>新電力新潟(株)</t>
  </si>
  <si>
    <t>(株)横須賀アーバンウッドパワー</t>
  </si>
  <si>
    <t>気仙沼グリーンエナジー(株)</t>
  </si>
  <si>
    <t>(株)ユーラスグリーンエナジー</t>
  </si>
  <si>
    <t>生活協同組合コープながの</t>
  </si>
  <si>
    <t>京セラ関電エナジー合同会社</t>
  </si>
  <si>
    <t>酒田天然瓦斯(株)</t>
  </si>
  <si>
    <t>(株)三河の山里コミュニティパワー</t>
  </si>
  <si>
    <t>新潟スワンエナジー(株)</t>
  </si>
  <si>
    <t>グリーンピープルズパワー(株)</t>
  </si>
  <si>
    <t>(株)デンケン</t>
  </si>
  <si>
    <t>(株)東名</t>
  </si>
  <si>
    <t>北海道電力コクリエーション(株)</t>
  </si>
  <si>
    <t>(株)唐津パワーホールディングス</t>
  </si>
  <si>
    <t>たんたんエナジー(株)</t>
  </si>
  <si>
    <t>TEPCOライフサービス(株)</t>
  </si>
  <si>
    <t>１　再生可能エネルギーの利用に関するイニシアチブ等への参画状況(導入目標と結果等)</t>
    <rPh sb="2" eb="4">
      <t>サイセイ</t>
    </rPh>
    <rPh sb="4" eb="6">
      <t>カノウ</t>
    </rPh>
    <rPh sb="12" eb="14">
      <t>リヨウ</t>
    </rPh>
    <rPh sb="15" eb="16">
      <t>カン</t>
    </rPh>
    <rPh sb="24" eb="25">
      <t>トウ</t>
    </rPh>
    <rPh sb="27" eb="29">
      <t>サンカク</t>
    </rPh>
    <rPh sb="29" eb="31">
      <t>ジョウキョウ</t>
    </rPh>
    <rPh sb="32" eb="34">
      <t>ドウニュウ</t>
    </rPh>
    <rPh sb="34" eb="36">
      <t>モクヒョウ</t>
    </rPh>
    <rPh sb="37" eb="39">
      <t>ケッカ</t>
    </rPh>
    <rPh sb="39" eb="40">
      <t>トウ</t>
    </rPh>
    <phoneticPr fontId="4"/>
  </si>
  <si>
    <t>自家消費量（kWh）</t>
    <rPh sb="0" eb="2">
      <t>ジカ</t>
    </rPh>
    <rPh sb="2" eb="5">
      <t>ショウヒリョウ</t>
    </rPh>
    <phoneticPr fontId="4"/>
  </si>
  <si>
    <t>他人への販売・供給量（kWh）</t>
    <rPh sb="0" eb="2">
      <t>タニン</t>
    </rPh>
    <rPh sb="4" eb="6">
      <t>ハンバイ</t>
    </rPh>
    <rPh sb="7" eb="9">
      <t>キョウキュウ</t>
    </rPh>
    <rPh sb="9" eb="10">
      <t>リョウ</t>
    </rPh>
    <phoneticPr fontId="4"/>
  </si>
  <si>
    <t>環境価値の創出・移転のないもの</t>
    <rPh sb="0" eb="2">
      <t>カンキョウ</t>
    </rPh>
    <rPh sb="2" eb="4">
      <t>カチ</t>
    </rPh>
    <rPh sb="5" eb="7">
      <t>ソウシュツ</t>
    </rPh>
    <rPh sb="8" eb="10">
      <t>イテン</t>
    </rPh>
    <phoneticPr fontId="4"/>
  </si>
  <si>
    <t>環境価値を創出・移転したもの</t>
    <rPh sb="0" eb="2">
      <t>カンキョウ</t>
    </rPh>
    <rPh sb="2" eb="4">
      <t>カチ</t>
    </rPh>
    <rPh sb="5" eb="7">
      <t>ソウシュツ</t>
    </rPh>
    <rPh sb="8" eb="10">
      <t>イテン</t>
    </rPh>
    <phoneticPr fontId="4"/>
  </si>
  <si>
    <t>その他</t>
    <rPh sb="2" eb="3">
      <t>ホカ</t>
    </rPh>
    <phoneticPr fontId="4"/>
  </si>
  <si>
    <t>自家消費量（MJ）</t>
    <rPh sb="0" eb="2">
      <t>ジカ</t>
    </rPh>
    <rPh sb="2" eb="5">
      <t>ショウヒリョウ</t>
    </rPh>
    <phoneticPr fontId="4"/>
  </si>
  <si>
    <t>他者への供給熱量（MJ）</t>
    <rPh sb="0" eb="2">
      <t>タシャ</t>
    </rPh>
    <rPh sb="4" eb="6">
      <t>キョウキュウ</t>
    </rPh>
    <rPh sb="6" eb="8">
      <t>ネツリョウ</t>
    </rPh>
    <phoneticPr fontId="4"/>
  </si>
  <si>
    <t>環境価値の創出・移転のないもの</t>
    <rPh sb="0" eb="2">
      <t>カンキョウ</t>
    </rPh>
    <rPh sb="2" eb="4">
      <t>カチ</t>
    </rPh>
    <phoneticPr fontId="4"/>
  </si>
  <si>
    <t>環境価値を創出・移転したもの</t>
    <rPh sb="0" eb="2">
      <t>カンキョウ</t>
    </rPh>
    <rPh sb="2" eb="4">
      <t>カチ</t>
    </rPh>
    <phoneticPr fontId="4"/>
  </si>
  <si>
    <t>_2013</t>
  </si>
  <si>
    <t>(株)エネットメニューA</t>
  </si>
  <si>
    <t>(株)エネットメニューB</t>
  </si>
  <si>
    <t>荏原環境プラント(株)メニューA</t>
  </si>
  <si>
    <t>荏原環境プラント(株)メニューB</t>
  </si>
  <si>
    <t>(株)イシオ</t>
  </si>
  <si>
    <t>大阪瓦斯(株)　メニューＡ</t>
  </si>
  <si>
    <t>大阪瓦斯(株)（参考値）事業者全体</t>
  </si>
  <si>
    <t>(株)おトクでんき</t>
  </si>
  <si>
    <t>(株)エネアーク関西</t>
  </si>
  <si>
    <t>エネラボ(株)</t>
  </si>
  <si>
    <t>(株)オプテージ</t>
  </si>
  <si>
    <t>おまかせ電力(株)</t>
  </si>
  <si>
    <t>エネルギーパワー(株)</t>
  </si>
  <si>
    <t>(株)Ｓｈａｒｅｄ　Ｅｎｅｒｇｙ</t>
  </si>
  <si>
    <t>(株)Ｊ－ＰＯＷＥＲサプライアンドトレーディング</t>
  </si>
  <si>
    <t>ジニーエナジー合同会社</t>
  </si>
  <si>
    <t>(株)ナカシマパワーソリューション</t>
  </si>
  <si>
    <t>日本瓦斯(株)</t>
  </si>
  <si>
    <t>(株)日本省電</t>
  </si>
  <si>
    <t>Ｎｅｘｔ　Ｐｏｗｅｒ(株)</t>
  </si>
  <si>
    <t>(株)ＰｉｎＴ</t>
  </si>
  <si>
    <t>富士山電力(株)</t>
  </si>
  <si>
    <t>フラワーペイメント(株)</t>
  </si>
  <si>
    <t>丸紅新電力(株)　メニューA</t>
  </si>
  <si>
    <t>森のエネルギー(株)</t>
  </si>
  <si>
    <t>やめエネルギー(株)</t>
  </si>
  <si>
    <t>(株)エネアーク関東</t>
  </si>
  <si>
    <t>シン・エナジー(株)</t>
  </si>
  <si>
    <t>(株)トヨタエナジーソリューションズ</t>
  </si>
  <si>
    <t>宮崎電力(株)</t>
  </si>
  <si>
    <t>自家発電量</t>
    <rPh sb="0" eb="2">
      <t>ジカ</t>
    </rPh>
    <rPh sb="2" eb="4">
      <t>ハツデン</t>
    </rPh>
    <rPh sb="4" eb="5">
      <t>リョウ</t>
    </rPh>
    <phoneticPr fontId="2"/>
  </si>
  <si>
    <t>化石燃料で発電し自家消費した量</t>
    <rPh sb="0" eb="2">
      <t>カセキ</t>
    </rPh>
    <rPh sb="2" eb="4">
      <t>ネンリョウ</t>
    </rPh>
    <rPh sb="5" eb="7">
      <t>ハツデン</t>
    </rPh>
    <rPh sb="8" eb="10">
      <t>ジカ</t>
    </rPh>
    <rPh sb="10" eb="12">
      <t>ショウヒ</t>
    </rPh>
    <rPh sb="14" eb="15">
      <t>リョウ</t>
    </rPh>
    <phoneticPr fontId="2"/>
  </si>
  <si>
    <t>他人へ供給した熱</t>
    <rPh sb="0" eb="2">
      <t>タニン</t>
    </rPh>
    <rPh sb="3" eb="5">
      <t>キョウキュウ</t>
    </rPh>
    <rPh sb="7" eb="8">
      <t>ネツ</t>
    </rPh>
    <phoneticPr fontId="2"/>
  </si>
  <si>
    <t>他人へ供給した電気</t>
    <rPh sb="0" eb="2">
      <t>タニン</t>
    </rPh>
    <rPh sb="3" eb="5">
      <t>キョウキュウ</t>
    </rPh>
    <rPh sb="7" eb="9">
      <t>デンキ</t>
    </rPh>
    <phoneticPr fontId="2"/>
  </si>
  <si>
    <t>49 郵便業（信書便事業を含む）</t>
    <phoneticPr fontId="4"/>
  </si>
  <si>
    <t>07 職別工事業（設備工事業を除く）</t>
    <phoneticPr fontId="4"/>
  </si>
  <si>
    <t>03 漁業（水産養殖業を除く）</t>
    <phoneticPr fontId="4"/>
  </si>
  <si>
    <t>72 専門サービス業（他に分類されないもの）</t>
    <phoneticPr fontId="4"/>
  </si>
  <si>
    <t>74 技術サービス業（他に分類されないもの）</t>
    <phoneticPr fontId="4"/>
  </si>
  <si>
    <t>90 機械等修理業</t>
    <phoneticPr fontId="4"/>
  </si>
  <si>
    <t>18 プラスチック製品製造業</t>
    <phoneticPr fontId="4"/>
  </si>
  <si>
    <t>化石燃料で発電し供給した量</t>
    <rPh sb="0" eb="2">
      <t>カセキ</t>
    </rPh>
    <rPh sb="2" eb="4">
      <t>ネンリョウ</t>
    </rPh>
    <rPh sb="5" eb="7">
      <t>ハツデン</t>
    </rPh>
    <rPh sb="8" eb="10">
      <t>キョウキュウ</t>
    </rPh>
    <rPh sb="12" eb="13">
      <t>リョウ</t>
    </rPh>
    <phoneticPr fontId="2"/>
  </si>
  <si>
    <t>_2013北海道電力(株)</t>
  </si>
  <si>
    <t>0.516</t>
  </si>
  <si>
    <t>_2013東北電力(株)</t>
  </si>
  <si>
    <t>0.523</t>
  </si>
  <si>
    <t>_2013東京電力(株)</t>
  </si>
  <si>
    <t>0.496</t>
  </si>
  <si>
    <t>_2013中部電力(株)</t>
  </si>
  <si>
    <t>0.493</t>
  </si>
  <si>
    <t>_2013北陸電力(株)</t>
  </si>
  <si>
    <t>0.418</t>
  </si>
  <si>
    <t>_2013関西電力(株)</t>
  </si>
  <si>
    <t>0.334</t>
  </si>
  <si>
    <t>_2013中国電力(株)</t>
  </si>
  <si>
    <t>0.318</t>
  </si>
  <si>
    <t>_2013四国電力(株)</t>
  </si>
  <si>
    <t>_2013九州電力(株)</t>
  </si>
  <si>
    <t>_2013沖縄電力(株)</t>
  </si>
  <si>
    <t>_2013（株）イーセル</t>
  </si>
  <si>
    <t>_2013イーレックス（株）</t>
  </si>
  <si>
    <t>_2013出光グリーンパワー（株）</t>
  </si>
  <si>
    <t>_2013伊藤忠エネクス（株）</t>
  </si>
  <si>
    <t>_2013エネサーブ（株）</t>
  </si>
  <si>
    <t>_2013（株）エネット</t>
  </si>
  <si>
    <t>_2013荏原環境プラント（株）</t>
  </si>
  <si>
    <t>_2013王子製紙（株）</t>
  </si>
  <si>
    <t>_2013オリックス（株）</t>
  </si>
  <si>
    <t>_2013サミットエナジー（株）</t>
  </si>
  <si>
    <t>_2013志賀高原リゾート開発（株）</t>
  </si>
  <si>
    <t>_2013昭和シェル石油（株）</t>
  </si>
  <si>
    <t>_2013新日鉄住金エンジニアリング（株）</t>
  </si>
  <si>
    <t>_2013泉北天然ガス発電（株）</t>
  </si>
  <si>
    <t>_2013ダイヤモンドパワー（株）</t>
  </si>
  <si>
    <t>_2013テス・エンジニアリング（株）</t>
  </si>
  <si>
    <t>_2013東京エコサービス（株）</t>
  </si>
  <si>
    <t>_2013（株）日本セレモニー</t>
  </si>
  <si>
    <t>_2013日本テクノ（株）</t>
  </si>
  <si>
    <t>_2013日本ロジテック協同組合</t>
  </si>
  <si>
    <t>_2013パナソニック（株）</t>
  </si>
  <si>
    <t>_2013プレミアムグリーンパワー（株）</t>
  </si>
  <si>
    <t>_2013丸紅（株）</t>
  </si>
  <si>
    <t>_2013ミツウロコグリーンエネルギー（株）</t>
  </si>
  <si>
    <t>_2013リエスパワー（株）</t>
  </si>
  <si>
    <t>_2013（株）Ｇ－Ｐｏｗｅｒ</t>
  </si>
  <si>
    <t>_2013（株）Ｆ－Ｐｏｗｅｒ</t>
  </si>
  <si>
    <t>_2013ＪＥＮホールディングス（株）</t>
  </si>
  <si>
    <t>_2013ＪＸ日鉱日石エネルギー（株）</t>
  </si>
  <si>
    <t>_2013代替値</t>
  </si>
  <si>
    <t>_2014北海道電力(株)</t>
  </si>
  <si>
    <t>_2014東北電力(株)</t>
  </si>
  <si>
    <t>_2014東京電力(株)</t>
  </si>
  <si>
    <t>_2014中部電力(株)</t>
  </si>
  <si>
    <t>_2014北陸電力(株)</t>
  </si>
  <si>
    <t>_2014関西電力(株)</t>
  </si>
  <si>
    <t>_2014中国電力(株)</t>
  </si>
  <si>
    <t>_2014四国電力(株)</t>
  </si>
  <si>
    <t>_2014九州電力(株)</t>
  </si>
  <si>
    <t>_2014沖縄電力(株)</t>
  </si>
  <si>
    <t>_2014京葉瓦斯(株)</t>
  </si>
  <si>
    <t>_2014(株)サイサン</t>
  </si>
  <si>
    <t>_2014(株)サニックス</t>
  </si>
  <si>
    <t>_2014(株)新出光</t>
  </si>
  <si>
    <t>_2014鈴与商事(株)</t>
  </si>
  <si>
    <t>_2014総合エネルギー(株)</t>
  </si>
  <si>
    <t>_2014大東エナジー(株)</t>
  </si>
  <si>
    <t>_2014大和ハウス工業(株)</t>
  </si>
  <si>
    <t>_2014中央電力エナジー(株)</t>
  </si>
  <si>
    <t>_2014テプコカスタマーサービス(株)</t>
  </si>
  <si>
    <t>_2014(株)トヨタタービンアンドシステム</t>
  </si>
  <si>
    <t>_2014(株)とんでん</t>
  </si>
  <si>
    <t>_2014(株)ナンワエナジー</t>
  </si>
  <si>
    <t>_2014にちほクラウド電力(株)</t>
  </si>
  <si>
    <t>_2014日本ロジテック協同組合</t>
  </si>
  <si>
    <t>_2014本田技研工業(株)</t>
  </si>
  <si>
    <t>_2014ミサワホーム(株)</t>
  </si>
  <si>
    <t>_2014三井物産(株)</t>
  </si>
  <si>
    <t>_2014ワタミファーム＆エナジー(株)</t>
  </si>
  <si>
    <t>_2014(株)ＳＥウイングズ</t>
  </si>
  <si>
    <t>_2014代替値</t>
  </si>
  <si>
    <t>_2015アーバンエナジー(株)</t>
  </si>
  <si>
    <t>_2015(株)アイ・グリッド・ソリューションズ</t>
  </si>
  <si>
    <t>_2015愛知電力(株)</t>
  </si>
  <si>
    <t>_2015(株)アシストワンエナジー</t>
  </si>
  <si>
    <t>_2015(株)アップルツリー</t>
  </si>
  <si>
    <t>_2015(株)アドバンテック</t>
  </si>
  <si>
    <t>_2015アストモスエネルギー(株)</t>
  </si>
  <si>
    <t>_2015アンフィニ(株)</t>
  </si>
  <si>
    <t>_2015(株)イーエムアイ</t>
  </si>
  <si>
    <t>_2015(株)イーセル</t>
  </si>
  <si>
    <t>_2015イーレックス(株)</t>
  </si>
  <si>
    <t>_2015いこま電力(株)</t>
  </si>
  <si>
    <t>_2015(株)いちたかガスワン</t>
  </si>
  <si>
    <t>_2015出光グリーンパワー(株)</t>
  </si>
  <si>
    <t>_2015伊藤忠エネクス(株)</t>
  </si>
  <si>
    <t>_2015伊藤忠商事(株)</t>
  </si>
  <si>
    <t>_2015(株)岩手ウッドパワー</t>
  </si>
  <si>
    <t>_2015(株)ウエスト電力</t>
  </si>
  <si>
    <t>_2015エコエンジニアリング(株)</t>
  </si>
  <si>
    <t>_2015(株)エナジードリーム</t>
  </si>
  <si>
    <t>_2015エネサーブ(株)</t>
  </si>
  <si>
    <t>_2015エネックス(株)</t>
  </si>
  <si>
    <t>_2015王子・伊藤忠エネクス電力販売(株)</t>
  </si>
  <si>
    <t>_2015沖縄電力(株)</t>
  </si>
  <si>
    <t>_2015オリックス(株)</t>
  </si>
  <si>
    <t>_2015川重商事(株)</t>
  </si>
  <si>
    <t>_2015関西電力(株)</t>
  </si>
  <si>
    <t>_2015(株)関電エネルギーソリューション</t>
  </si>
  <si>
    <t>_2015九州電力(株)</t>
  </si>
  <si>
    <t>_2015近畿電力(株)</t>
  </si>
  <si>
    <t>_2015(株)グローバルエンジニアリング</t>
  </si>
  <si>
    <t>_2015(株)サイサン</t>
  </si>
  <si>
    <t>_2015合同会社北上新電力</t>
  </si>
  <si>
    <t>_2015(株)洸陽電機</t>
  </si>
  <si>
    <t>_2015御所野縄文電力(株)</t>
  </si>
  <si>
    <t>_2015(株)コンシェルジュ</t>
  </si>
  <si>
    <t>_2015(株)新出光</t>
  </si>
  <si>
    <t>_2015(株)サニックス</t>
  </si>
  <si>
    <t>_2015サミットエナジー(株)</t>
  </si>
  <si>
    <t>_2015志賀高原リゾート開発(株)</t>
  </si>
  <si>
    <t>_2015滋賀電力(株)</t>
  </si>
  <si>
    <t>_2015四国電力(株)</t>
  </si>
  <si>
    <t>_2015シナネン(株)</t>
  </si>
  <si>
    <t>_2015湘南電力(株)</t>
  </si>
  <si>
    <t>_2015昭和シェル石油(株)</t>
  </si>
  <si>
    <t>_2015新電力おおいた(株)</t>
  </si>
  <si>
    <t>_2015新日鉄住金エンジニアリング(株)</t>
  </si>
  <si>
    <t>_2015須賀川瓦斯(株)</t>
  </si>
  <si>
    <t>_2015鈴与商事(株)</t>
  </si>
  <si>
    <t>_2015生活協同組合コープこうべ</t>
  </si>
  <si>
    <t>_2015(株)生活クラブエナジー</t>
  </si>
  <si>
    <t>_2015西部瓦斯(株)</t>
  </si>
  <si>
    <t>_2015総合エネルギー(株)</t>
  </si>
  <si>
    <t>_2015大一ガス(株)</t>
  </si>
  <si>
    <t>_2015京葉瓦斯(株)</t>
  </si>
  <si>
    <t>_2015ダイヤモンドパワー(株)</t>
  </si>
  <si>
    <t>_2015太陽ガス(株)</t>
  </si>
  <si>
    <t>_2015大和エネルギー(株)</t>
  </si>
  <si>
    <t>_2015大和ハウス工業(株)</t>
  </si>
  <si>
    <t>_2015(株)タクマエナジー</t>
  </si>
  <si>
    <t>_2015(株)地球クラブ</t>
  </si>
  <si>
    <t>_2015中央電力エナジー(株)</t>
  </si>
  <si>
    <t>_2015中国電力(株)</t>
  </si>
  <si>
    <t>_2015中部電力(株)</t>
  </si>
  <si>
    <t>_2015(株)津軽あっぷるパワー</t>
  </si>
  <si>
    <t>_2015テス・エンジニアリング(株)</t>
  </si>
  <si>
    <t>_2015東京エコサービス(株)</t>
  </si>
  <si>
    <t>_2015(株)東芝</t>
  </si>
  <si>
    <t>_2015東燃ゼネラル石油(株)</t>
  </si>
  <si>
    <t>_2015東北電力(株)</t>
  </si>
  <si>
    <t>_2015凸版印刷(株)</t>
  </si>
  <si>
    <t>_2015(株)トヨタタービンアンドシステム</t>
  </si>
  <si>
    <t>_2015(株)とんでん</t>
  </si>
  <si>
    <t>_2015長崎地域電力(株)</t>
  </si>
  <si>
    <t>_2015(株)ナンワエナジー</t>
  </si>
  <si>
    <t>_2015大東エナジー(株)</t>
  </si>
  <si>
    <t>_2015日立造船(株)</t>
  </si>
  <si>
    <t>_2015にちほクラウド電力(株)</t>
  </si>
  <si>
    <t>_2015(株)日本セレモニー</t>
  </si>
  <si>
    <t>_2015日本テクノ(株)</t>
  </si>
  <si>
    <t>_2015テプコカスタマーサービス(株)</t>
  </si>
  <si>
    <t>_2015(株)ネオインターナショナル</t>
  </si>
  <si>
    <t>_2015ネクストエナジー・アンド・リソース(株)</t>
  </si>
  <si>
    <t>_2015パシフィックパワー(株)</t>
  </si>
  <si>
    <t>_2015パナソニック(株)</t>
  </si>
  <si>
    <t>_2015(株)バランスハーツ</t>
  </si>
  <si>
    <t>_2015はりま電力(株)</t>
  </si>
  <si>
    <t>_2015(株)フォレストパワー</t>
  </si>
  <si>
    <t>_2015プレミアムグリーンパワー(株)</t>
  </si>
  <si>
    <t>_2015(株)ベイサイドエナジー</t>
  </si>
  <si>
    <t>_2015北陸電力(株)</t>
  </si>
  <si>
    <t>_2015北海道瓦斯(株)</t>
  </si>
  <si>
    <t>_2015北海道電力(株)</t>
  </si>
  <si>
    <t>_2015本田技研工業(株)</t>
  </si>
  <si>
    <t>_2015ミサワホーム(株)</t>
  </si>
  <si>
    <t>_2015三井物産(株)</t>
  </si>
  <si>
    <t>_2015ミツウロコグリーンエネルギー(株)</t>
  </si>
  <si>
    <t>_2015水戸電力(株)</t>
  </si>
  <si>
    <t>_2015宮崎パワーライン(株)</t>
  </si>
  <si>
    <t>_2015みやまスマートエネルギー(株)</t>
  </si>
  <si>
    <t>_2015みんな電力(株)</t>
  </si>
  <si>
    <t>_2015リエスパワー(株)</t>
  </si>
  <si>
    <t>_2015リコージャパン(株)</t>
  </si>
  <si>
    <t>_2015(株)リミックスポイント</t>
  </si>
  <si>
    <t>_2015緑新電力(株)</t>
  </si>
  <si>
    <t>_2015(株)リレボ</t>
  </si>
  <si>
    <t>_2015和歌山電力(株)</t>
  </si>
  <si>
    <t>_2015ワタミファーム＆エナジー(株)</t>
  </si>
  <si>
    <t>_2015(株)Ｆ－Ｐｏｗｅｒ</t>
  </si>
  <si>
    <t>_2015(株)Ｇ－Ｐｏｗｅｒ</t>
  </si>
  <si>
    <t>_2015ＨＴＢエナジー(株)</t>
  </si>
  <si>
    <t>_2015(株)Ｌｏｏｏｐ</t>
  </si>
  <si>
    <t>_2015ＭＢエナジー(株)</t>
  </si>
  <si>
    <t>_2015ＳＢパワー(株)</t>
  </si>
  <si>
    <t>_2015(株)Ｓ－ＣＯＲＥ</t>
  </si>
  <si>
    <t>_2015(株)ＳＥウイングズ</t>
  </si>
  <si>
    <t>_2015(株)Ｖ－Ｐｏｗｅｒ</t>
  </si>
  <si>
    <t>_2015代替値</t>
  </si>
  <si>
    <t>_2016(株)アイ・グリッド・ソリューションズ</t>
  </si>
  <si>
    <t>_2016愛知電力(株)</t>
  </si>
  <si>
    <t>_2016足利ガス(株)</t>
  </si>
  <si>
    <t>_2016(株)アシストワンエナジー</t>
  </si>
  <si>
    <t>_2016(株)アドバンテック</t>
  </si>
  <si>
    <t>_2016アストモスエネルギー(株)</t>
  </si>
  <si>
    <t>_2016(株)アメニティ電力</t>
  </si>
  <si>
    <t>_2016アンフィニ(株)</t>
  </si>
  <si>
    <t>_2016(株)イーエムアイ</t>
  </si>
  <si>
    <t>_2016(株)イーセル</t>
  </si>
  <si>
    <t>_2016(株)イーネットワークシステムズ</t>
  </si>
  <si>
    <t>_2016イーレックス(株)</t>
  </si>
  <si>
    <t>_2016イーレックス・スパーク・エリアマーケティング(株)</t>
  </si>
  <si>
    <t>_2016イーレックス・スパーク・マーケティング(株)</t>
  </si>
  <si>
    <t>_2016(株)池見石油店</t>
  </si>
  <si>
    <t>_2016いこま電力(株)</t>
  </si>
  <si>
    <t>_2016(一財)泉佐野電力</t>
  </si>
  <si>
    <t>_2016伊勢崎ガス(株)</t>
  </si>
  <si>
    <t>_2016(株)いちき串木野電力</t>
  </si>
  <si>
    <t>_2016(株)いちたかガスワン</t>
  </si>
  <si>
    <t>_2016出光グリーンパワー(株)</t>
  </si>
  <si>
    <t>_2016伊藤忠エネクスホームライフ西日本(株)</t>
  </si>
  <si>
    <t>_2016伊藤忠商事(株)</t>
  </si>
  <si>
    <t>_2016伊藤忠プランテック(株)</t>
  </si>
  <si>
    <t>_2016入間ガス(株)</t>
  </si>
  <si>
    <t>_2016イワタニ関東(株)</t>
  </si>
  <si>
    <t>_2016イワタニ首都圏(株)</t>
  </si>
  <si>
    <t>_2016(株)岩手ウッドパワー</t>
  </si>
  <si>
    <t>_2016(株)ウエスト電力</t>
  </si>
  <si>
    <t>_2016(株)エーコープサービス</t>
  </si>
  <si>
    <t>_2016(株)エージーピー</t>
  </si>
  <si>
    <t>_2016(株)エコア</t>
  </si>
  <si>
    <t>_2016エコエンジニアリング(株)</t>
  </si>
  <si>
    <t>_2016(株)エコスタイル</t>
  </si>
  <si>
    <t>_2016(株)エナジードリーム</t>
  </si>
  <si>
    <t>_2016(株)エナジー北海道</t>
  </si>
  <si>
    <t>_2016(株)エナリス・パワー・マーケティング</t>
  </si>
  <si>
    <t>_2016(株)エネクスライフサービス</t>
  </si>
  <si>
    <t>_2016(株)エネコープ</t>
  </si>
  <si>
    <t>_2016エネサーブ(株)</t>
  </si>
  <si>
    <t>_2016(株)エネサンス関東</t>
  </si>
  <si>
    <t>_2016エネックス(株)</t>
  </si>
  <si>
    <t>_2016(株)エネルギア・ソリューション・アンド・サービス</t>
  </si>
  <si>
    <t>_2016エフビットコミュニケーションズ(株)</t>
  </si>
  <si>
    <t>_2016(株)エルピオ</t>
  </si>
  <si>
    <t>_2016王子・伊藤忠エネクス電力販売(株)</t>
  </si>
  <si>
    <t>_2016大垣ガス(株)</t>
  </si>
  <si>
    <t>_2016大阪いずみ市民生活協同組合</t>
  </si>
  <si>
    <t>_2016大阪瓦斯(株)</t>
  </si>
  <si>
    <t>_2016(株)おおた電力</t>
  </si>
  <si>
    <t>_2016青梅ガス(株)</t>
  </si>
  <si>
    <t>_2016岡田建設(株)</t>
  </si>
  <si>
    <t>_2016(株)オカモト</t>
  </si>
  <si>
    <t>_2016(株)沖縄ガスニューパワー</t>
  </si>
  <si>
    <t>_2016沖縄電力(株)</t>
  </si>
  <si>
    <t>_2016奥出雲電力(株)</t>
  </si>
  <si>
    <t>_2016香川電力(株)</t>
  </si>
  <si>
    <t>_2016角栄ガス(株)</t>
  </si>
  <si>
    <t>_2016鹿児島電力(株)</t>
  </si>
  <si>
    <t>_2016川重商事(株)</t>
  </si>
  <si>
    <t>_2016関西エネルギーパワー(株)</t>
  </si>
  <si>
    <t>_2016(株)関西空調</t>
  </si>
  <si>
    <t>_2016関西電力(株)</t>
  </si>
  <si>
    <t>_2016(株)北九州パワー</t>
  </si>
  <si>
    <t>_2016キタコー(株)</t>
  </si>
  <si>
    <t>_2016北日本石油(株)</t>
  </si>
  <si>
    <t>_2016キヤノンマーケティングジャパン(株)</t>
  </si>
  <si>
    <t>_2016九州エナジー(株)</t>
  </si>
  <si>
    <t>_2016九州電力(株)</t>
  </si>
  <si>
    <t>_2016九電みらいエナジー(株)</t>
  </si>
  <si>
    <t>_2016桐生瓦斯(株)</t>
  </si>
  <si>
    <t>_2016近畿電力(株)</t>
  </si>
  <si>
    <t>_2016(株)グリーンサークル</t>
  </si>
  <si>
    <t>_2016(一社)グリーン・市民電力</t>
  </si>
  <si>
    <t>_2016(株)グリーンパワー大東</t>
  </si>
  <si>
    <t>_2016(株)グリムスパワー</t>
  </si>
  <si>
    <t>_2016(株)グローバルエンジニアリング</t>
  </si>
  <si>
    <t>_2016京葉瓦斯(株)</t>
  </si>
  <si>
    <t>_2016(株)ケーブルネット下関</t>
  </si>
  <si>
    <t>_2016合同会社北上新電力</t>
  </si>
  <si>
    <t>_2016(株)洸陽電機</t>
  </si>
  <si>
    <t>_2016御所野縄文電力(株)</t>
  </si>
  <si>
    <t>_2016御所野縄文パワー(株)</t>
  </si>
  <si>
    <t>_2016こなんウルトラパワー(株)</t>
  </si>
  <si>
    <t>_2016(株)コンシェルジュ</t>
  </si>
  <si>
    <t>_2016サーラｅエナジー(株)</t>
  </si>
  <si>
    <t>_2016(株)サイサン</t>
  </si>
  <si>
    <t>_2016埼玉ガス(株)</t>
  </si>
  <si>
    <t>_2016札幌電力(株)</t>
  </si>
  <si>
    <t>_2016里山パワーワークス(株)</t>
  </si>
  <si>
    <t>_2016(株)サニックス</t>
  </si>
  <si>
    <t>_2016佐野瓦斯(株)</t>
  </si>
  <si>
    <t>_2016サミットエナジー(株)</t>
  </si>
  <si>
    <t>_2016山陰エレキ・アライアンス(株)</t>
  </si>
  <si>
    <t>_2016(株)サン・ビーム</t>
  </si>
  <si>
    <t>_2016サンリン(株)</t>
  </si>
  <si>
    <t>_2016(株)シーエナジー</t>
  </si>
  <si>
    <t>_2016(株)ジェイコム足立</t>
  </si>
  <si>
    <t>_2016(株)ジェイコムイースト</t>
  </si>
  <si>
    <t>_2016(株)ジェイコム市川</t>
  </si>
  <si>
    <t>_2016(株)ジェイコムウエスト</t>
  </si>
  <si>
    <t>_2016(株)ジェイコム川口戸田</t>
  </si>
  <si>
    <t>_2016(株)ジェイコム北関東</t>
  </si>
  <si>
    <t>_2016(株)ジェイコム九州</t>
  </si>
  <si>
    <t>_2016(株)ジェイコムさいたま</t>
  </si>
  <si>
    <t>_2016(株)ジェイコム札幌</t>
  </si>
  <si>
    <t>_2016(株)ジェイコム湘南</t>
  </si>
  <si>
    <t>_2016(株)ジェイコム多摩</t>
  </si>
  <si>
    <t>_2016(株)ジェイコム千葉</t>
  </si>
  <si>
    <t>_2016(株)ジェイコム千葉セントラル</t>
  </si>
  <si>
    <t>_2016(株)ジェイコム東葛葛飾</t>
  </si>
  <si>
    <t>_2016(株)ジェイコム東京</t>
  </si>
  <si>
    <t>_2016(株)ジェイコム東京北</t>
  </si>
  <si>
    <t>_2016(株)ジェイコム中野</t>
  </si>
  <si>
    <t>_2016(株)ジェイコム八王子</t>
  </si>
  <si>
    <t>_2016(株)ジェイコム日野</t>
  </si>
  <si>
    <t>_2016(株)ジェイコム船橋習志野</t>
  </si>
  <si>
    <t>_2016(株)ジェイコム港新宿</t>
  </si>
  <si>
    <t>_2016(株)ジェイコム南横浜</t>
  </si>
  <si>
    <t>_2016(株)ジェイコム武蔵野三鷹</t>
  </si>
  <si>
    <t>_2016志賀高原リゾート開発(株)</t>
  </si>
  <si>
    <t>_2016滋賀電力(株)</t>
  </si>
  <si>
    <t>_2016四国電力(株)</t>
  </si>
  <si>
    <t>_2016静岡ガス＆パワー(株)</t>
  </si>
  <si>
    <t>_2016(株)シナジアパワー</t>
  </si>
  <si>
    <t>_2016清水建設(株)</t>
  </si>
  <si>
    <t>_2016(株)ジェイコム大田</t>
  </si>
  <si>
    <t>_2016湘南電力(株)</t>
  </si>
  <si>
    <t>_2016昭和シェル石油(株)</t>
  </si>
  <si>
    <t>_2016(株)新出光</t>
  </si>
  <si>
    <t>_2016新電力おおいた(株)</t>
  </si>
  <si>
    <t>_2016新電力フロンティア(株)</t>
  </si>
  <si>
    <t>_2016新日鉄住金エンジニアリング(株)</t>
  </si>
  <si>
    <t>_2016須賀川瓦斯(株)</t>
  </si>
  <si>
    <t>_2016スズカ電工(株)</t>
  </si>
  <si>
    <t>_2016(株)スマートテック</t>
  </si>
  <si>
    <t>_2016生活協同組合コープこうべ</t>
  </si>
  <si>
    <t>_2016生活協同組合コープしが</t>
  </si>
  <si>
    <t>_2016(株)生活クラブエナジー</t>
  </si>
  <si>
    <t>_2016西部瓦斯(株)</t>
  </si>
  <si>
    <t>_2016積水化学工業(株)</t>
  </si>
  <si>
    <t>_2016全農エネルギー(株)</t>
  </si>
  <si>
    <t>_2016総合エネルギー(株)</t>
  </si>
  <si>
    <t>_2016大一ガス(株)</t>
  </si>
  <si>
    <t>_2016大東エナジー(株)</t>
  </si>
  <si>
    <t>_2016大東ガス(株)</t>
  </si>
  <si>
    <t>_2016ダイヤモンドパワー(株)</t>
  </si>
  <si>
    <t>_2016太陽ガス(株)</t>
  </si>
  <si>
    <t>_2016大和エネルギー(株)</t>
  </si>
  <si>
    <t>_2016(株)地球クラブ</t>
  </si>
  <si>
    <t>_2016千葉電力(株)</t>
  </si>
  <si>
    <t>_2016中央セントラルガス(株)</t>
  </si>
  <si>
    <t>_2016中央電力(株)</t>
  </si>
  <si>
    <t>_2016中央電力エナジー(株)</t>
  </si>
  <si>
    <t>_2016(株)中海テレビ放送</t>
  </si>
  <si>
    <t>_2016中国電力(株)</t>
  </si>
  <si>
    <t>_2016中部電力(株)</t>
  </si>
  <si>
    <t>_2016(株)津軽あっぷるパワー</t>
  </si>
  <si>
    <t>_2016土浦ケーブルテレビ(株)</t>
  </si>
  <si>
    <t>_2016ツネイシＣバリューズ(株)</t>
  </si>
  <si>
    <t>_2016テス・エンジニアリング(株)</t>
  </si>
  <si>
    <t>_2016東海電力(株)</t>
  </si>
  <si>
    <t>_2016東罐商事(株)</t>
  </si>
  <si>
    <t>_2016(株)東急パワーサプライ</t>
  </si>
  <si>
    <t>_2016東京エコサービス(株)</t>
  </si>
  <si>
    <t>_2016東京ガス(株)</t>
  </si>
  <si>
    <t>_2016(公財)東京都環境公社</t>
  </si>
  <si>
    <t>_2016(株)東芝</t>
  </si>
  <si>
    <t>_2016東邦ガス(株)</t>
  </si>
  <si>
    <t>_2016東北電力(株)</t>
  </si>
  <si>
    <t>_2016(株)とっとり市民電力</t>
  </si>
  <si>
    <t>_2016凸版印刷(株)</t>
  </si>
  <si>
    <t>_2016(株)トドック電力</t>
  </si>
  <si>
    <t>_2016富山電力(株)</t>
  </si>
  <si>
    <t>_2016(株)トヨタタービンアンドシステム</t>
  </si>
  <si>
    <t>_2016(株)とんでん</t>
  </si>
  <si>
    <t>_2016長崎地域電力(株)</t>
  </si>
  <si>
    <t>_2016(株)ナカシマ</t>
  </si>
  <si>
    <t>_2016(株)中之条パワー</t>
  </si>
  <si>
    <t>_2016奈良電力(株)</t>
  </si>
  <si>
    <t>_2016(株)成田香取エネルギー</t>
  </si>
  <si>
    <t>_2016南部だんだんエナジー(株)</t>
  </si>
  <si>
    <t>_2016(株)ナンワエナジー</t>
  </si>
  <si>
    <t>_2016西日本電力(株)</t>
  </si>
  <si>
    <t>_2016日高都市ガス(株)</t>
  </si>
  <si>
    <t>_2016にちほクラウド電力(株)</t>
  </si>
  <si>
    <t>_2016日産トレーデイング(株)</t>
  </si>
  <si>
    <t>_2016(株)日本エコシステム</t>
  </si>
  <si>
    <t>_2016(株)日本セレモニー</t>
  </si>
  <si>
    <t>_2016日本テクノ(株)</t>
  </si>
  <si>
    <t>_2016ネイチャーエナジー小国(株)</t>
  </si>
  <si>
    <t>_2016(株)ネオインターナショナル</t>
  </si>
  <si>
    <t>_2016ネクストエナジー・アンド・リソース(株)</t>
  </si>
  <si>
    <t>_2016ネクストパワーやまと(株)</t>
  </si>
  <si>
    <t>_2016パーパススマートパワー(株)</t>
  </si>
  <si>
    <t>_2016パシフィックパワー(株)</t>
  </si>
  <si>
    <t>_2016(株)長谷工アネシス</t>
  </si>
  <si>
    <t>_2016パナソニック(株)</t>
  </si>
  <si>
    <t>_2016(株)花巻銀河パワー</t>
  </si>
  <si>
    <t>_2016(株)パネイル</t>
  </si>
  <si>
    <t>_2016(株)浜松新電力</t>
  </si>
  <si>
    <t>_2016(株)バランスハーツ</t>
  </si>
  <si>
    <t>_2016はりま電力(株)</t>
  </si>
  <si>
    <t>_2016(株)ハルエネ</t>
  </si>
  <si>
    <t>_2016(株)パルシステム電力</t>
  </si>
  <si>
    <t>_2016パワーシェアリング(株)</t>
  </si>
  <si>
    <t>_2016ひおき地域エネルギー(株)</t>
  </si>
  <si>
    <t>_2016東日本電力(株)</t>
  </si>
  <si>
    <t>_2016(一社)東松島みらいとし機構</t>
  </si>
  <si>
    <t>_2016日田グリーン電力(株)</t>
  </si>
  <si>
    <t>_2016広島電力(株)</t>
  </si>
  <si>
    <t>_2016(株)ファミリーネット・ジャパン</t>
  </si>
  <si>
    <t>_2016(株)フォレストパワー</t>
  </si>
  <si>
    <t>_2016福岡電力(株)</t>
  </si>
  <si>
    <t>_2016ふくしま新電力(株)</t>
  </si>
  <si>
    <t>_2016ふくのしま電力(株)</t>
  </si>
  <si>
    <t>_2016(株)藤田商店</t>
  </si>
  <si>
    <t>_2016武州瓦斯(株)</t>
  </si>
  <si>
    <t>_2016(株)フソウ・エナジー</t>
  </si>
  <si>
    <t>_2016フラワー電力(株)</t>
  </si>
  <si>
    <t>_2016プレミアムグリーンパワー(株)</t>
  </si>
  <si>
    <t>_2016(株)ベイサイドエナジー</t>
  </si>
  <si>
    <t>_2016北陸電力(株)</t>
  </si>
  <si>
    <t>_2016北海道瓦斯(株)</t>
  </si>
  <si>
    <t>_2016北海道電力(株)</t>
  </si>
  <si>
    <t>_2016(株)坊っちゃん電力</t>
  </si>
  <si>
    <t>_2016本田技研工業(株)</t>
  </si>
  <si>
    <t>_2016真庭バイオエネルギー(株)</t>
  </si>
  <si>
    <t>_2016丸紅新電力(株)</t>
  </si>
  <si>
    <t>_2016三井物産(株)</t>
  </si>
  <si>
    <t>_2016水戸電力(株)</t>
  </si>
  <si>
    <t>_2016緑新電力(株)</t>
  </si>
  <si>
    <t>_2016宮城電力(株)</t>
  </si>
  <si>
    <t>_2016宮古新電力(株)</t>
  </si>
  <si>
    <t>_2016(株)宮崎ガスリビング</t>
  </si>
  <si>
    <t>_2016宮崎パワーライン(株)</t>
  </si>
  <si>
    <t>_2016みやまスマートエネルギー(株)</t>
  </si>
  <si>
    <t>_2016(株)みらい電力</t>
  </si>
  <si>
    <t>_2016ミライフ東日本(株)</t>
  </si>
  <si>
    <t>_2016みんな電力(株)</t>
  </si>
  <si>
    <t>_2016森の電力(株)</t>
  </si>
  <si>
    <t>_2016(株)やまがた新電力</t>
  </si>
  <si>
    <t>_2016(株)ユーミーエナジー</t>
  </si>
  <si>
    <t>_2016リエスパワー(株)</t>
  </si>
  <si>
    <t>_2016リエスパワーネクスト(株)</t>
  </si>
  <si>
    <t>_2016(株)リケン工業</t>
  </si>
  <si>
    <t>_2016(株)リミックスポイント</t>
  </si>
  <si>
    <t>_2016(株)リレボ</t>
  </si>
  <si>
    <t>_2016ローカルエナジー(株)</t>
  </si>
  <si>
    <t>_2016和歌山電力(株)</t>
  </si>
  <si>
    <t>_2016(株)早稲田環境研究所</t>
  </si>
  <si>
    <t>_2016ワタミファーム＆エナジー(株)</t>
  </si>
  <si>
    <t>_2016(株)ＣＨＩＢＡむつざわエナジー</t>
  </si>
  <si>
    <t>_2016(株)ＣＷＳ</t>
  </si>
  <si>
    <t>_2016(株)Ｆ－Ｐｏｗｅｒ</t>
  </si>
  <si>
    <t>_2016ＦＴエナジー(株)</t>
  </si>
  <si>
    <t>_2016(株)Ｇ－Ｐｏｗｅｒ</t>
  </si>
  <si>
    <t>_2016ＨＴＢエナジー(株)</t>
  </si>
  <si>
    <t>_2016ＪＡＧ国際エナジー(株)</t>
  </si>
  <si>
    <t>_2016ＪＸエネルギー(株)</t>
  </si>
  <si>
    <t>_2016ＫＤＤＩ(株)</t>
  </si>
  <si>
    <t>_2016(株)Ｋｅｎｅｓエネルギーサービス</t>
  </si>
  <si>
    <t>_2016ＭＢエナジー(株)</t>
  </si>
  <si>
    <t>_2016ＭＣリテールエナジー(株)</t>
  </si>
  <si>
    <t>_2016(株)Ｍｉｓｕｍｉ</t>
  </si>
  <si>
    <t>_2016ＮＥＣファシリティーズ(株)</t>
  </si>
  <si>
    <t>_2016ＮＦパワーサービス(株)</t>
  </si>
  <si>
    <t>_2016ＳＢパワー(株)</t>
  </si>
  <si>
    <t>_2016(株)Ｓ－ＣＯＲＥ</t>
  </si>
  <si>
    <t>_2016(株)ＳＥウイングズ</t>
  </si>
  <si>
    <t>_2016(株)ＴＯＳＭＯ</t>
  </si>
  <si>
    <t>_2016代替値</t>
  </si>
  <si>
    <t>_2017(株)アイキューフォーメーション</t>
  </si>
  <si>
    <t>_2017(株)アイ・グリッド・ソリューションズ</t>
  </si>
  <si>
    <t>_2017愛知電力(株)</t>
  </si>
  <si>
    <t>_2017あくびコミュニケーションズ(株)</t>
  </si>
  <si>
    <t>_2017足利ガス(株)</t>
  </si>
  <si>
    <t>_2017(株)アシストワンエナジー</t>
  </si>
  <si>
    <t>_2017(株)アドバンテック</t>
  </si>
  <si>
    <t>_2017アストモスエネルギー(株)</t>
  </si>
  <si>
    <t>_2017(株)アメニティ電力</t>
  </si>
  <si>
    <t>_2017アンビット・エナジー・ジャパン合同会社</t>
  </si>
  <si>
    <t>_2017アンフィニ(株)</t>
  </si>
  <si>
    <t>_2017(株)イーエムアイ</t>
  </si>
  <si>
    <t>_2017(株)イーネットワークシステムズ</t>
  </si>
  <si>
    <t>_2017イーレックス・スパーク・エリアマーケティング(株)</t>
  </si>
  <si>
    <t>_2017イーレックス・スパーク・マーケティング(株)</t>
  </si>
  <si>
    <t>_2017(株)池見石油店</t>
  </si>
  <si>
    <t>_2017いこま市民パワー(株)</t>
  </si>
  <si>
    <t>_2017いこま電力(株)</t>
  </si>
  <si>
    <t>_2017石川電力(株)</t>
  </si>
  <si>
    <t>_2017出雲ガス(株)</t>
  </si>
  <si>
    <t>_2017伊勢崎ガス(株)</t>
  </si>
  <si>
    <t>_2017(株)いちき串木野電力</t>
  </si>
  <si>
    <t>_2017(株)いちたかガスワン</t>
  </si>
  <si>
    <t>_2017出光グリーンパワー(株)</t>
  </si>
  <si>
    <t>_2017伊藤忠エネクス(株)　メニューA</t>
  </si>
  <si>
    <t>_2017伊藤忠エネクスホームライフ西日本(株)</t>
  </si>
  <si>
    <t>_2017伊藤忠プランテック(株)</t>
  </si>
  <si>
    <t>_2017入間ガス(株)</t>
  </si>
  <si>
    <t>_2017イワタニ関東(株)</t>
  </si>
  <si>
    <t>_2017イワタニ首都圏(株)</t>
  </si>
  <si>
    <t>_2017(株)岩手ウッドパワー</t>
  </si>
  <si>
    <t>_2017(株)ウエスト電力</t>
  </si>
  <si>
    <t>_2017上田ガス(株)</t>
  </si>
  <si>
    <t>_2017うすきエネルギー(株)</t>
  </si>
  <si>
    <t>_2017(株)エーコープサービス</t>
  </si>
  <si>
    <t>_2017(株)エコア</t>
  </si>
  <si>
    <t>_2017(株)エコスタイル</t>
  </si>
  <si>
    <t>_2017(株)エスケーエナジー</t>
  </si>
  <si>
    <t>_2017(株)エナジードリーム</t>
  </si>
  <si>
    <t>_2017(株)エナジー北海道</t>
  </si>
  <si>
    <t>_2017(株)エネアーク関西(旧：伊藤忠エネクスホームライフ関西(株))</t>
  </si>
  <si>
    <t>_2017(株)エネアーク関東(旧：伊藤忠エネクスホームライフ関東(株))</t>
  </si>
  <si>
    <t>_2017(株)エネクスライフサービス</t>
  </si>
  <si>
    <t>_2017(株)エネコープ</t>
  </si>
  <si>
    <t>_2017エネサーブ(株)</t>
  </si>
  <si>
    <t>_2017(株)エネサンス関東</t>
  </si>
  <si>
    <t>_2017エネックス(株)</t>
  </si>
  <si>
    <t>_2017(株)エネット　メニューA</t>
  </si>
  <si>
    <t>_2017(株)エネット　メニューB</t>
  </si>
  <si>
    <t>_2017(株)エネルギア・ソリューション・アンド・サービス</t>
  </si>
  <si>
    <t>_2017荏原環境プラント(株)　メニューA</t>
  </si>
  <si>
    <t>_2017荏原環境プラント(株)　メニューB</t>
  </si>
  <si>
    <t>_2017荏原環境プラント(株)　メニューC</t>
  </si>
  <si>
    <t>_2017荏原環境プラント(株)　メニューD</t>
  </si>
  <si>
    <t>_2017荏原環境プラント(株)　メニューE</t>
  </si>
  <si>
    <t>_2017荏原環境プラント(株)　メニューF</t>
  </si>
  <si>
    <t>_2017荏原環境プラント(株)　メニューG</t>
  </si>
  <si>
    <t>_2017荏原環境プラント(株)　メニューH</t>
  </si>
  <si>
    <t>_2017荏原環境プラント(株)　メニューI</t>
  </si>
  <si>
    <t>_2017(株)エフエネ(旧：(株)エフティエナジー)</t>
  </si>
  <si>
    <t>_2017(株)エルピオ</t>
  </si>
  <si>
    <t>_2017王子・伊藤忠エネクス電力販売(株)</t>
  </si>
  <si>
    <t>_2017大分ケーブルテレコム(株)</t>
  </si>
  <si>
    <t>_2017大垣ガス(株)</t>
  </si>
  <si>
    <t>_2017大阪いずみ市民生活協同組合</t>
  </si>
  <si>
    <t>_2017大阪瓦斯(株)</t>
  </si>
  <si>
    <t>_2017大阪府民電力(株)</t>
  </si>
  <si>
    <t>_2017(株)おおた電力</t>
  </si>
  <si>
    <t>_2017青梅ガス(株)</t>
  </si>
  <si>
    <t>_2017岡田建設(株)</t>
  </si>
  <si>
    <t>_2017(株)オカモト</t>
  </si>
  <si>
    <t>_2017岡山電力(株)</t>
  </si>
  <si>
    <t>_2017(株)沖縄ガスニューパワー</t>
  </si>
  <si>
    <t>_2017沖縄電力(株)</t>
  </si>
  <si>
    <t>_2017奥出雲電力(株)</t>
  </si>
  <si>
    <t>_2017オリックス(株)　メニューA</t>
  </si>
  <si>
    <t>_2017角栄ガス(株)</t>
  </si>
  <si>
    <t>_2017格安電力(株)</t>
  </si>
  <si>
    <t>_2017鹿児島電力(株)</t>
  </si>
  <si>
    <t>_2017川重商事(株)</t>
  </si>
  <si>
    <t>_2017関西エネルギーパワー(株)</t>
  </si>
  <si>
    <t>_2017(株)関電エネルギーソリューション　メニューA</t>
  </si>
  <si>
    <t>_2017(株)関電エネルギーソリューション　(参考値)事業者全体</t>
  </si>
  <si>
    <t>_2017(株)北九州パワー</t>
  </si>
  <si>
    <t>_2017キタコー(株)</t>
  </si>
  <si>
    <t>_2017北日本石油(株)</t>
  </si>
  <si>
    <t>_2017岐阜電力(株)</t>
  </si>
  <si>
    <t>_2017キヤノンマーケティングジャパン(株)</t>
  </si>
  <si>
    <t>_2017九州エナジー(株)</t>
  </si>
  <si>
    <t>_2017九電みらいエナジー(株)</t>
  </si>
  <si>
    <t>_2017京都生活協同組合</t>
  </si>
  <si>
    <t>_2017桐生瓦斯(株)</t>
  </si>
  <si>
    <t>_2017近畿電力(株)</t>
  </si>
  <si>
    <t>_2017(株)グリーンサークル</t>
  </si>
  <si>
    <t>_2017(一社)グリーン・市民電力</t>
  </si>
  <si>
    <t>_2017(株)グリーンパワー大東</t>
  </si>
  <si>
    <t>_2017(株)グリムスパワー</t>
  </si>
  <si>
    <t>_2017(株)グローバルエンジニアリング</t>
  </si>
  <si>
    <t>_2017グローバルソリューションサービス(株)</t>
  </si>
  <si>
    <t>_2017(株)ケイ・オプティコム</t>
  </si>
  <si>
    <t>_2017京葉瓦斯(株)</t>
  </si>
  <si>
    <t>_2017(株)ケーブルネット下関</t>
  </si>
  <si>
    <t>_2017合同会社北上新電力</t>
  </si>
  <si>
    <t>_2017(株)コープでんき東北</t>
  </si>
  <si>
    <t>_2017国際航業(株)</t>
  </si>
  <si>
    <t>_2017御所野縄文電力(株)</t>
  </si>
  <si>
    <t>_2017御所野縄文パワー(株)</t>
  </si>
  <si>
    <t>_2017こなんウルトラパワー(株)</t>
  </si>
  <si>
    <t>_2017(株)コンシェルジュ</t>
  </si>
  <si>
    <t>_2017サーラｅエナジー(株)</t>
  </si>
  <si>
    <t>_2017(株)サイサン</t>
  </si>
  <si>
    <t>_2017埼玉ガス(株)</t>
  </si>
  <si>
    <t>_2017里山パワーワークス(株)</t>
  </si>
  <si>
    <t>_2017(株)サニックス</t>
  </si>
  <si>
    <t>_2017佐野瓦斯(株)</t>
  </si>
  <si>
    <t>_2017三愛石油(株)</t>
  </si>
  <si>
    <t>_2017山陰エレキ・アライアンス(株)</t>
  </si>
  <si>
    <t>_2017山陰酸素工業(株)</t>
  </si>
  <si>
    <t>_2017(株)サン・ビーム</t>
  </si>
  <si>
    <t>_2017サンリン(株)</t>
  </si>
  <si>
    <t>_2017(株)シーエナジー</t>
  </si>
  <si>
    <t>_2017(株)ジェイコム足立</t>
  </si>
  <si>
    <t>_2017(株)ジェイコムイースト</t>
  </si>
  <si>
    <t>_2017(株)ジェイコム市川</t>
  </si>
  <si>
    <t>_2017(株)ジェイコムウエスト</t>
  </si>
  <si>
    <t>_2017(株)ジェイコム川口戸田</t>
  </si>
  <si>
    <t>_2017(株)ジェイコム北関東</t>
  </si>
  <si>
    <t>_2017(株)ジェイコム九州</t>
  </si>
  <si>
    <t>_2017(株)ジェイコムさいたま</t>
  </si>
  <si>
    <t>_2017(株)ジェイコム札幌</t>
  </si>
  <si>
    <t>_2017(株)ジェイコム湘南</t>
  </si>
  <si>
    <t>_2017(株)ジェイコム多摩</t>
  </si>
  <si>
    <t>_2017(株)ジェイコム千葉</t>
  </si>
  <si>
    <t>_2017(株)ジェイコム千葉セントラル</t>
  </si>
  <si>
    <t>_2017(株)ジェイコム東葛葛飾</t>
  </si>
  <si>
    <t>_2017(株)ジェイコム東京</t>
  </si>
  <si>
    <t>_2017(株)ジェイコム東京北</t>
  </si>
  <si>
    <t>_2017(株)ジェイコム中野</t>
  </si>
  <si>
    <t>_2017(株)ジェイコム八王子</t>
  </si>
  <si>
    <t>_2017(株)ジェイコム日野</t>
  </si>
  <si>
    <t>_2017(株)ジェイコム港新宿</t>
  </si>
  <si>
    <t>_2017(株)ジェイコム南横浜</t>
  </si>
  <si>
    <t>_2017(株)ジェイコム武蔵野三鷹</t>
  </si>
  <si>
    <t>_2017志賀高原リゾート開発(株)</t>
  </si>
  <si>
    <t>_2017滋賀電力(株)</t>
  </si>
  <si>
    <t>_2017静岡ガス＆パワー(株)</t>
  </si>
  <si>
    <t>_2017自然電力(株)　メニューA</t>
  </si>
  <si>
    <t>_2017(株)シナジアパワー</t>
  </si>
  <si>
    <t>_2017シナネン(株)　メニューA</t>
  </si>
  <si>
    <t>_2017シナネン(株)　(参考値)事業者全体</t>
  </si>
  <si>
    <t>_2017清水建設(株)</t>
  </si>
  <si>
    <t>_2017地元電力(株)</t>
  </si>
  <si>
    <t>_2017(株)ジェイコム大田</t>
  </si>
  <si>
    <t>_2017湘南電力(株)</t>
  </si>
  <si>
    <t>_2017(株)新出光</t>
  </si>
  <si>
    <t>_2017新電力おおいた(株)</t>
  </si>
  <si>
    <t>_2017新電力フロンティア(株)</t>
  </si>
  <si>
    <t>_2017新日鉄住金エンジニアリング(株)</t>
  </si>
  <si>
    <t>_2017(株)翠光トップライン</t>
  </si>
  <si>
    <t>_2017ズームエナジージャパン合同会社</t>
  </si>
  <si>
    <t>_2017須賀川瓦斯(株)</t>
  </si>
  <si>
    <t>_2017スズカ電工(株)</t>
  </si>
  <si>
    <t>_2017鈴与商事(株)　メニューA</t>
  </si>
  <si>
    <t>_2017(株)スマートテック</t>
  </si>
  <si>
    <t>_2017諏訪瓦斯(株)</t>
  </si>
  <si>
    <t>_2017生活協同組合コープみらい</t>
  </si>
  <si>
    <t>_2017生活協同組合コープこうべ</t>
  </si>
  <si>
    <t>_2017生活協同組合コープしが</t>
  </si>
  <si>
    <t>_2017(株)生活クラブエナジー</t>
  </si>
  <si>
    <t>_2017西部瓦斯(株)</t>
  </si>
  <si>
    <t>_2017西武ガス(株)</t>
  </si>
  <si>
    <t>_2017積水化学工業(株)</t>
  </si>
  <si>
    <t>_2017全農エネルギー(株)</t>
  </si>
  <si>
    <t>_2017総合エネルギー(株)</t>
  </si>
  <si>
    <t>_2017そうまＩグリッド合同会社</t>
  </si>
  <si>
    <t>_2017大一ガス(株)</t>
  </si>
  <si>
    <t>_2017大東エナジー(株)</t>
  </si>
  <si>
    <t>_2017大東ガス(株)</t>
  </si>
  <si>
    <t>_2017ダイヤモンドパワー(株)</t>
  </si>
  <si>
    <t>_2017太陽ガス(株)</t>
  </si>
  <si>
    <t>_2017大和エネルギー(株)</t>
  </si>
  <si>
    <t>_2017大和ハウス工業(株)　メニューA</t>
  </si>
  <si>
    <t>_2017大和ハウス工業(株)　メニューB</t>
  </si>
  <si>
    <t>_2017(株)タクマエナジー　メニューA</t>
  </si>
  <si>
    <t>_2017(株)タクマエナジー　(参考値)事業者全体</t>
  </si>
  <si>
    <t>_2017(株)地球クラブ</t>
  </si>
  <si>
    <t>_2017千葉電力(株)</t>
  </si>
  <si>
    <t>_2017中央セントラルガス(株)</t>
  </si>
  <si>
    <t>_2017中央電力(株)</t>
  </si>
  <si>
    <t>_2017中央電力エナジー(株)</t>
  </si>
  <si>
    <t>_2017(株)中海テレビ放送</t>
  </si>
  <si>
    <t>_2017(株)津軽あっぷるパワー</t>
  </si>
  <si>
    <t>_2017土浦ケーブルテレビ(株)</t>
  </si>
  <si>
    <t>_2017ツネイシＣバリューズ(株)</t>
  </si>
  <si>
    <t>_2017テクノエフアンドシー(株)</t>
  </si>
  <si>
    <t>_2017テス・エンジニアリング(株)</t>
  </si>
  <si>
    <t>_2017テプコカスタマーサービス(株)　メニューA</t>
  </si>
  <si>
    <t>_2017東海電力(株)</t>
  </si>
  <si>
    <t>_2017東罐商事(株)</t>
  </si>
  <si>
    <t>_2017(株)東急パワーサプライ</t>
  </si>
  <si>
    <t>_2017東京エコサービス(株)</t>
  </si>
  <si>
    <t>_2017東京ガス(株)</t>
  </si>
  <si>
    <t>_2017東京電力エナジーパートナー(株)　メニューA</t>
  </si>
  <si>
    <t>_2017(株)トーセキ</t>
  </si>
  <si>
    <t>_2017(株)とっとり市民電力</t>
  </si>
  <si>
    <t>_2017凸版印刷(株)</t>
  </si>
  <si>
    <t>_2017(株)トドック電力</t>
  </si>
  <si>
    <t>_2017(株)登米電力</t>
  </si>
  <si>
    <t>_2017富山電力(株)</t>
  </si>
  <si>
    <t>_2017長崎地域電力(株)</t>
  </si>
  <si>
    <t>_2017(株)ナカシマ</t>
  </si>
  <si>
    <t>_2017(株)中之条パワー</t>
  </si>
  <si>
    <t>_2017長野都市ガス(株)</t>
  </si>
  <si>
    <t>_2017なでしこ電力(株)(旧：佐伯森林資源(株))</t>
  </si>
  <si>
    <t>_2017奈良電力(株)</t>
  </si>
  <si>
    <t>_2017(株)成田香取エネルギー</t>
  </si>
  <si>
    <t>_2017南部だんだんエナジー(株)</t>
  </si>
  <si>
    <t>_2017(株)ナンワエナジー</t>
  </si>
  <si>
    <t>_2017新潟県民電力(株)</t>
  </si>
  <si>
    <t>_2017西日本電力(株)</t>
  </si>
  <si>
    <t>_2017日高都市ガス(株)</t>
  </si>
  <si>
    <t>_2017にちほクラウド電力(株)</t>
  </si>
  <si>
    <t>_2017日産トレーデイング(株)</t>
  </si>
  <si>
    <t>_2017(株)日本エコシステム</t>
  </si>
  <si>
    <t>_2017日本テクノ(株)</t>
  </si>
  <si>
    <t>_2017日本ファシリティ・ソリューション(株)</t>
  </si>
  <si>
    <t>_2017ネイチャーエナジー小国(株)</t>
  </si>
  <si>
    <t>_2017(株)ネクシィーズ・ゼロ</t>
  </si>
  <si>
    <t>_2017ネクストエナジー・アンド・リソース(株)</t>
  </si>
  <si>
    <t>_2017ネクストパワーやまと(株)</t>
  </si>
  <si>
    <t>_2017寝屋川電力(株)</t>
  </si>
  <si>
    <t>_2017パーパススマートパワー(株)</t>
  </si>
  <si>
    <t>_2017パシフィックパワー(株)</t>
  </si>
  <si>
    <t>_2017(株)花巻銀河パワー</t>
  </si>
  <si>
    <t>_2017(株)パネイル</t>
  </si>
  <si>
    <t>_2017浜田ガス(株)</t>
  </si>
  <si>
    <t>_2017(株)浜松新電力</t>
  </si>
  <si>
    <t>_2017(株)バランスハーツ</t>
  </si>
  <si>
    <t>_2017はりま電力(株)</t>
  </si>
  <si>
    <t>_2017(株)ハルエネ</t>
  </si>
  <si>
    <t>_2017(株)パルシステム電力</t>
  </si>
  <si>
    <t>_2017パワーシェアリング(株)</t>
  </si>
  <si>
    <t>_2017東日本電力(株)</t>
  </si>
  <si>
    <t>_2017(一社)東松島みらいとし機構</t>
  </si>
  <si>
    <t>_2017日田グリーン電力(株)</t>
  </si>
  <si>
    <t>_2017日立造船(株)　メニューA</t>
  </si>
  <si>
    <t>_2017日立造船(株)　(参考値)事業者全体</t>
  </si>
  <si>
    <t>_2017(株)ビビット</t>
  </si>
  <si>
    <t>_2017(株)広島一電力</t>
  </si>
  <si>
    <t>_2017広島電力(株)</t>
  </si>
  <si>
    <t>_2017ファミリーエナジー合同会社</t>
  </si>
  <si>
    <t>_2017(株)ファミリーネット・ジャパン</t>
  </si>
  <si>
    <t>_2017(株)フィット</t>
  </si>
  <si>
    <t>_2017(株)フォレストパワー</t>
  </si>
  <si>
    <t>_2017福岡電力(株)</t>
  </si>
  <si>
    <t>_2017ふくしま新電力(株)</t>
  </si>
  <si>
    <t>_2017ふくのしま電力(株)</t>
  </si>
  <si>
    <t>_2017(株)藤田商店</t>
  </si>
  <si>
    <t>_2017武州瓦斯(株)</t>
  </si>
  <si>
    <t>_2017(株)フソウ・エナジー</t>
  </si>
  <si>
    <t>_2017武陽ガス(株)</t>
  </si>
  <si>
    <t>_2017フラワー電力(株)</t>
  </si>
  <si>
    <t>_2017北海道瓦斯(株)</t>
  </si>
  <si>
    <t>_2017北海道電力(株)</t>
  </si>
  <si>
    <t>_2017(株)坊っちゃん電力</t>
  </si>
  <si>
    <t>_2017本庄ガス(株)</t>
  </si>
  <si>
    <t>_2017本田技研工業(株)</t>
  </si>
  <si>
    <t>_2017(株)まち未来製作所</t>
  </si>
  <si>
    <t>_2017松本ガス(株)</t>
  </si>
  <si>
    <t>_2017真庭バイオエネルギー(株)</t>
  </si>
  <si>
    <t>_2017丸紅新電力(株)</t>
  </si>
  <si>
    <t>_2017三井物産(株)</t>
  </si>
  <si>
    <t>_2017(株)ミツウロコヴェッセル(旧：(株)ミツウロコ)</t>
  </si>
  <si>
    <t>_2017ミツウロコグリーンエネルギー(株)　メニューA</t>
  </si>
  <si>
    <t>_2017ミツウロコグリーンエネルギー(株)　メニューB</t>
  </si>
  <si>
    <t>_2017水戸電力(株)</t>
  </si>
  <si>
    <t>_2017宮城電力(株)</t>
  </si>
  <si>
    <t>_2017宮古新電力(株)</t>
  </si>
  <si>
    <t>_2017(株)宮崎ガスリビング</t>
  </si>
  <si>
    <t>_2017宮崎パワーライン(株)</t>
  </si>
  <si>
    <t>_2017みやまスマートエネルギー(株)</t>
  </si>
  <si>
    <t>_2017(株)みらい電力</t>
  </si>
  <si>
    <t>_2017ミライフ(株)</t>
  </si>
  <si>
    <t>_2017ミライフ東日本(株)</t>
  </si>
  <si>
    <t>_2017(株)明治産業</t>
  </si>
  <si>
    <t>_2017名南共同エネルギー(株)</t>
  </si>
  <si>
    <t>_2017森の電力(株)</t>
  </si>
  <si>
    <t>_2017(株)やまがた新電力</t>
  </si>
  <si>
    <t>_2017(株)ユーミーエナジー</t>
  </si>
  <si>
    <t>_2017横浜ウォーター(株)</t>
  </si>
  <si>
    <t>_2017四つ葉電力(株)</t>
  </si>
  <si>
    <t>_2017米子瓦斯(株)</t>
  </si>
  <si>
    <t>_2017リエスパワー(株)</t>
  </si>
  <si>
    <t>_2017リエスパワーネクスト(株)</t>
  </si>
  <si>
    <t>_2017(株)リケン工業</t>
  </si>
  <si>
    <t>_2017リコージャパン(株)　メニューA</t>
  </si>
  <si>
    <t>_2017リコージャパン(株)　メニューB</t>
  </si>
  <si>
    <t>_2017(株)リミックスポイント</t>
  </si>
  <si>
    <t>_2017(株)リレボ</t>
  </si>
  <si>
    <t>_2017ローカルエナジー(株)</t>
  </si>
  <si>
    <t>_2017ローカルでんき(株)</t>
  </si>
  <si>
    <t>_2017和歌山電力(株)</t>
  </si>
  <si>
    <t>_2017(株)早稲田環境研究所</t>
  </si>
  <si>
    <t>_2017ワタミファーム＆エナジー(株)</t>
  </si>
  <si>
    <t>_2017ＡＧ　Ｅｎｅｒｇｙ(株)</t>
  </si>
  <si>
    <t>_2017(株)ＣＨＩＢＡむつざわエナジー</t>
  </si>
  <si>
    <t>_2017Ｃｏｃｏテラスたがわ(株)</t>
  </si>
  <si>
    <t>_2017(株)ＣＷＳ</t>
  </si>
  <si>
    <t>_2017ＦＴエナジー(株)</t>
  </si>
  <si>
    <t>_2017(株)Ｇ－Ｐｏｗｅｒ</t>
  </si>
  <si>
    <t>_2017ＨＴＢエナジー(株)</t>
  </si>
  <si>
    <t>_2017ＪＡＧ国際エナジー(株)</t>
  </si>
  <si>
    <t>_2017(株)ＪＴＢコミュニケーションデザイン</t>
  </si>
  <si>
    <t>_2017ＫＤＤＩ(株)</t>
  </si>
  <si>
    <t>_2017(株)Ｋｅｎｅｓエネルギーサービス</t>
  </si>
  <si>
    <t>_2017ＭＣリテールエナジー(株)</t>
  </si>
  <si>
    <t>_2017(株)Ｍｉｓｕｍｉ</t>
  </si>
  <si>
    <t>_2017Ｍｙシティ電力(株)</t>
  </si>
  <si>
    <t>_2017ＮＥＣファシリティーズ(株)</t>
  </si>
  <si>
    <t>_2017ＮＦパワーサービス(株)</t>
  </si>
  <si>
    <t>_2017(株)NTTファシリティーズ　メニューA</t>
  </si>
  <si>
    <t>_2017(株)Ｏｐｔｉｍｉｚｅｄ　Ｅｎｅｒｇｙ</t>
  </si>
  <si>
    <t>_2017ＳＢパワー(株)</t>
  </si>
  <si>
    <t>_2017(株)Ｓ－ＣＯＲＥ</t>
  </si>
  <si>
    <t>_2017(株)ＳＥウイングズ</t>
  </si>
  <si>
    <t>_2017(株)ＴＯＫＹＯ油電力</t>
  </si>
  <si>
    <t>_2017(株)ＴＯＳＭＯ</t>
  </si>
  <si>
    <t>_2017(株)ＴＴＳパワー</t>
  </si>
  <si>
    <t>_2017代替値</t>
  </si>
  <si>
    <t>_2018アーバンエナジー(株)　メニューA</t>
  </si>
  <si>
    <t>_2018アーバンエナジー(株)　メニューB</t>
  </si>
  <si>
    <t>_2018アーバンエナジー(株)　メニューC</t>
  </si>
  <si>
    <t>_2018アーバンエナジー(株)　メニューD</t>
  </si>
  <si>
    <t>_2018アーバンエナジー(株)　メニューE</t>
  </si>
  <si>
    <t>_2018アーバンエナジー(株)　メニューF（残差）</t>
  </si>
  <si>
    <t>_2018(株)アイキューフォーメーション</t>
  </si>
  <si>
    <t>_2018(株)アイ・グリッド・ソリューションズ</t>
  </si>
  <si>
    <t>_2018愛知電力(株)</t>
  </si>
  <si>
    <t>_2018青森県民エナジー(株)</t>
  </si>
  <si>
    <t>_2018あくびコミュニケーションズ(株)</t>
  </si>
  <si>
    <t>_2018朝日ガスエナジー(株)</t>
  </si>
  <si>
    <t>_2018足利ガス(株)</t>
  </si>
  <si>
    <t>_2018(株)アシストワンエナジー</t>
  </si>
  <si>
    <t>_2018厚木瓦斯(株)</t>
  </si>
  <si>
    <t>_2018(株)アドバンテック</t>
  </si>
  <si>
    <t>_2018アストモスエネルギー(株)</t>
  </si>
  <si>
    <t>_2018(株)アメニティ電力</t>
  </si>
  <si>
    <t>_2018有明エナジー(株)</t>
  </si>
  <si>
    <t>_2018(株)アルファライズ</t>
  </si>
  <si>
    <t>_2018アンビット・エナジー・ジャパン合同会社</t>
  </si>
  <si>
    <t>_2018アンフィニ(株)</t>
  </si>
  <si>
    <t>_2018(株)イーエムアイ</t>
  </si>
  <si>
    <t>_2018(株)イーネットワークシステムズ</t>
  </si>
  <si>
    <t>_2018イーレックス(株)　メニューA</t>
  </si>
  <si>
    <t>_2018イーレックス・スパーク・マーケティング(株)</t>
  </si>
  <si>
    <t>_2018(株)池見石油店</t>
  </si>
  <si>
    <t>_2018いこま市民パワー(株)</t>
  </si>
  <si>
    <t>_2018石川電力(株)</t>
  </si>
  <si>
    <t>_2018出雲ガス(株)</t>
  </si>
  <si>
    <t>_2018伊勢崎ガス(株)</t>
  </si>
  <si>
    <t>_2018伊勢志摩電力(株)</t>
  </si>
  <si>
    <t>_2018(株)いちき串木野電力</t>
  </si>
  <si>
    <t>_2018(株)いちたかガスワン</t>
  </si>
  <si>
    <t>_2018出光興産(株)（旧：昭和シェル石油(株)）　メニューA</t>
  </si>
  <si>
    <t>_2018出光興産(株)（旧：昭和シェル石油(株)）　メニューB</t>
  </si>
  <si>
    <t>_2018出光興産(株)（旧：昭和シェル石油(株)）　メニューC</t>
  </si>
  <si>
    <t>_2018出光興産(株)（旧：昭和シェル石油(株)）　（参考値）事業者全体</t>
  </si>
  <si>
    <t>_2018伊藤忠エネクス(株)　メニューA</t>
  </si>
  <si>
    <t>_2018伊藤忠エネクス(株)　メニューB</t>
  </si>
  <si>
    <t>_2018伊藤忠エネクス(株)　メニューC（残差）</t>
  </si>
  <si>
    <t>_2018伊藤忠エネクス(株)　(参考値)事業者全体</t>
  </si>
  <si>
    <t>_2018伊藤忠エネクスホームライフ西日本(株)</t>
  </si>
  <si>
    <t>_2018伊藤忠商事(株)　メニューA</t>
  </si>
  <si>
    <t>_2018伊藤忠商事(株)　(参考値)事業者全体</t>
  </si>
  <si>
    <t>_2018伊藤忠プランテック(株)</t>
  </si>
  <si>
    <t>_2018いばらきコープ生活協同組合</t>
  </si>
  <si>
    <t>_2018入間ガス(株)</t>
  </si>
  <si>
    <t>_2018イワタニ関東(株)</t>
  </si>
  <si>
    <t>_2018イワタニ首都圏(株)</t>
  </si>
  <si>
    <t>_2018イワタニ東海(株)</t>
  </si>
  <si>
    <t>_2018イワタニ長野(株)</t>
  </si>
  <si>
    <t>_2018イワタニ三重(株)</t>
  </si>
  <si>
    <t>_2018(株)岩手ウッドパワー</t>
  </si>
  <si>
    <t>_2018岩手電力(株)</t>
  </si>
  <si>
    <t>_2018ヴィジョナリーパワー(株)</t>
  </si>
  <si>
    <t>_2018(株)ウエスト電力</t>
  </si>
  <si>
    <t>_2018上田ガス(株)</t>
  </si>
  <si>
    <t>_2018うすきエネルギー(株)</t>
  </si>
  <si>
    <t>_2018(株)ウッドエナジー</t>
  </si>
  <si>
    <t>_2018(株)エーコープサービス</t>
  </si>
  <si>
    <t>_2018(株)エコア</t>
  </si>
  <si>
    <t>_2018(株)エコスタイル</t>
  </si>
  <si>
    <t>_2018(株)エスケーエナジー</t>
  </si>
  <si>
    <t>_2018(株)エナジードリーム</t>
  </si>
  <si>
    <t>_2018(株)エナリス・パワー・マーケティング　メニューA</t>
  </si>
  <si>
    <t>_2018(株)エナリス・パワー・マーケティング　メニューＢ</t>
  </si>
  <si>
    <t>_2018(株)エナリス・パワー・マーケティング　（参考値）事業者全体</t>
  </si>
  <si>
    <t>_2018(株)エネクスライフサービス</t>
  </si>
  <si>
    <t>_2018(株)エネサンス関東</t>
  </si>
  <si>
    <t>_2018エネックス(株)</t>
  </si>
  <si>
    <t>_2018(株)エネット　メニューA</t>
  </si>
  <si>
    <t>_2018(株)エネット　メニューB</t>
  </si>
  <si>
    <t>_2018エネトレード(株)</t>
  </si>
  <si>
    <t>_2018(株)エネ・ビジョン</t>
  </si>
  <si>
    <t>_2018(株)エネルギア・ソリューション・アンド・サービス</t>
  </si>
  <si>
    <t>_2018荏原環境プラント(株)　メニューA</t>
  </si>
  <si>
    <t>_2018荏原環境プラント(株)　メニューB</t>
  </si>
  <si>
    <t>_2018荏原環境プラント(株)　メニューC</t>
  </si>
  <si>
    <t>_2018荏原環境プラント(株)　メニューD</t>
  </si>
  <si>
    <t>_2018荏原環境プラント(株)　メニューE</t>
  </si>
  <si>
    <t>_2018荏原環境プラント(株)　メニューF</t>
  </si>
  <si>
    <t>_2018荏原環境プラント(株)　メニューG</t>
  </si>
  <si>
    <t>_2018荏原環境プラント(株)　メニューH</t>
  </si>
  <si>
    <t>_2018荏原環境プラント(株)　メニューI</t>
  </si>
  <si>
    <t>_2018荏原環境プラント(株)　(参考値)事業者全体</t>
  </si>
  <si>
    <t>_2018(株)エルピオ</t>
  </si>
  <si>
    <t>_2018王子・伊藤忠エネクス電力販売(株)</t>
  </si>
  <si>
    <t>_2018大分ケーブルテレコム(株)</t>
  </si>
  <si>
    <t>_2018大垣ガス(株)</t>
  </si>
  <si>
    <t>_2018大多喜ガス(株)</t>
  </si>
  <si>
    <t>_2018おおすみ半島スマートエネルギー(株)</t>
  </si>
  <si>
    <t>_2018(株)おおた電力</t>
  </si>
  <si>
    <t>_2018青梅ガス(株)</t>
  </si>
  <si>
    <t>_2018岡田建設(株)</t>
  </si>
  <si>
    <t>_2018(株)オカモト</t>
  </si>
  <si>
    <t>_2018岡山電力(株)</t>
  </si>
  <si>
    <t>_2018(株)沖縄ガスニューパワー</t>
  </si>
  <si>
    <t>_2018おきなわコープエナジー(株)</t>
  </si>
  <si>
    <t>_2018沖縄電力(株)</t>
  </si>
  <si>
    <t>_2018奥出雲電力(株)</t>
  </si>
  <si>
    <t>_2018(株)オノプロックス</t>
  </si>
  <si>
    <t>_2018おもてなし山形(株)</t>
  </si>
  <si>
    <t>_2018オリックス(株)　メニューA</t>
  </si>
  <si>
    <t>_2018オリックス(株)　(参考値)事業者全体</t>
  </si>
  <si>
    <t>_2018(株)織戸組</t>
  </si>
  <si>
    <t>_2018角栄ガス(株)</t>
  </si>
  <si>
    <t>_2018格安電力(株)</t>
  </si>
  <si>
    <t>_2018鹿児島電力(株)</t>
  </si>
  <si>
    <t>_2018(株)かみでん里山公社</t>
  </si>
  <si>
    <t>_2018亀岡ふるさとエナジー(株)</t>
  </si>
  <si>
    <t>_2018関西エネルギーパワー(株)</t>
  </si>
  <si>
    <t>_2018関西電力(株)　メニューA</t>
  </si>
  <si>
    <t>_2018関西電力(株)　(参考値)事業者全体</t>
  </si>
  <si>
    <t>_2018(株)関電エネルギーソリューション　メニューA</t>
  </si>
  <si>
    <t>_2018(株)関電エネルギーソリューション　メニューB（残差）</t>
  </si>
  <si>
    <t>_2018(株)関電エネルギーソリューション　(参考値)事業者全体</t>
  </si>
  <si>
    <t>_2018(株)北九州パワー</t>
  </si>
  <si>
    <t>_2018キタコー(株)</t>
  </si>
  <si>
    <t>_2018北日本ガス(株)</t>
  </si>
  <si>
    <t>_2018北日本石油(株)</t>
  </si>
  <si>
    <t>_2018岐阜電力(株)</t>
  </si>
  <si>
    <t>_2018キヤノンマーケティングジャパン(株)</t>
  </si>
  <si>
    <t>_2018九州エナジー(株)</t>
  </si>
  <si>
    <t>_2018九州スポーツ電力(株)</t>
  </si>
  <si>
    <t>_2018九州電力(株)　メニューA</t>
  </si>
  <si>
    <t>_2018九州電力(株)　(参考値)事業者全体</t>
  </si>
  <si>
    <t>_2018九電みらいエナジー(株)</t>
  </si>
  <si>
    <t>_2018京都新電力(株)</t>
  </si>
  <si>
    <t>_2018桐生瓦斯(株)</t>
  </si>
  <si>
    <t>_2018近畿電力(株)</t>
  </si>
  <si>
    <t>_2018久慈地域エネルギー(株)</t>
  </si>
  <si>
    <t>_2018郡上エネルギー(株)</t>
  </si>
  <si>
    <t>_2018(株)クボタ</t>
  </si>
  <si>
    <t>_2018(株)グリーンサークル</t>
  </si>
  <si>
    <t>_2018(一社)グリーン・市民電力</t>
  </si>
  <si>
    <t>_2018(株)グリーンパワー大東</t>
  </si>
  <si>
    <t>_2018(株)グリムスパワー</t>
  </si>
  <si>
    <t>_2018くるめエネルギー(株)</t>
  </si>
  <si>
    <t>_2018(株)グローアップ</t>
  </si>
  <si>
    <t>_2018(株)グローバルエンジニアリング</t>
  </si>
  <si>
    <t>_2018グローバルソリューションサービス(株)</t>
  </si>
  <si>
    <t>_2018京葉瓦斯(株)</t>
  </si>
  <si>
    <t>_2018ゲーテハウス(株)</t>
  </si>
  <si>
    <t>_2018(株)ケーブルネット下関</t>
  </si>
  <si>
    <t>_2018合同会社北上新電力</t>
  </si>
  <si>
    <t>_2018(株)コープでんき東北</t>
  </si>
  <si>
    <t>_2018コープ電力(株)</t>
  </si>
  <si>
    <t>_2018国際航業(株)</t>
  </si>
  <si>
    <t>_2018御所野縄文電力(株)</t>
  </si>
  <si>
    <t>_2018御所野縄文パワー(株)</t>
  </si>
  <si>
    <t>_2018こなんウルトラパワー(株)</t>
  </si>
  <si>
    <t>_2018(株)コンシェルジュ</t>
  </si>
  <si>
    <t>_2018(株)サイサン</t>
  </si>
  <si>
    <t>_2018埼玉ガス(株)</t>
  </si>
  <si>
    <t>_2018(株)さくら新電力</t>
  </si>
  <si>
    <t>_2018里山パワーワークス(株)</t>
  </si>
  <si>
    <t>_2018(株)サニックス</t>
  </si>
  <si>
    <t>_2018佐野瓦斯(株)</t>
  </si>
  <si>
    <t>_2018サミットエナジー(株)　メニューA</t>
  </si>
  <si>
    <t>_2018サミットエナジー(株)　(参考値)事業者全体</t>
  </si>
  <si>
    <t>_2018三愛石油(株)</t>
  </si>
  <si>
    <t>_2018山陰エレキ・アライアンス(株)</t>
  </si>
  <si>
    <t>_2018山陰酸素工業(株)</t>
  </si>
  <si>
    <t>_2018三光(株)</t>
  </si>
  <si>
    <t>_2018(株)サン・ビーム</t>
  </si>
  <si>
    <t>_2018三友エンテック(株)</t>
  </si>
  <si>
    <t>_2018サンリン(株)</t>
  </si>
  <si>
    <t>_2018(株)シーエナジー</t>
  </si>
  <si>
    <t>_2018(株)ジェイコムイースト</t>
  </si>
  <si>
    <t>_2018(株)ジェイコムウエスト</t>
  </si>
  <si>
    <t>_2018(株)ジェイコム九州</t>
  </si>
  <si>
    <t>_2018(株)ジェイコム札幌</t>
  </si>
  <si>
    <t>_2018(株)ジェイコム千葉</t>
  </si>
  <si>
    <t>_2018(株)ジェイコム東京</t>
  </si>
  <si>
    <t>_2018(一社)塩尻市森林公社</t>
  </si>
  <si>
    <t>_2018志賀高原リゾート開発(株)</t>
  </si>
  <si>
    <t>_2018(株)シグナストラスト</t>
  </si>
  <si>
    <t>_2018四国電力(株)　メニューA</t>
  </si>
  <si>
    <t>_2018四国電力(株)　メニューB</t>
  </si>
  <si>
    <t>_2018四国電力(株)　(参考値)事業者全体</t>
  </si>
  <si>
    <t>_2018静岡ガス＆パワー(株)</t>
  </si>
  <si>
    <t>_2018自然電力(株)　メニューA</t>
  </si>
  <si>
    <t>_2018自然電力(株)　メニューB</t>
  </si>
  <si>
    <t>_2018自然電力(株)　メニューC</t>
  </si>
  <si>
    <t>_2018自然電力(株)　(参考値)事業者全体</t>
  </si>
  <si>
    <t>_2018(株)シナジアパワー</t>
  </si>
  <si>
    <t>_2018シナネン(株)　メニューA</t>
  </si>
  <si>
    <t>_2018シナネン(株)　メニューB</t>
  </si>
  <si>
    <t>_2018シナネン(株)　メニューC</t>
  </si>
  <si>
    <t>_2018シナネン(株)　メニューD</t>
  </si>
  <si>
    <t>_2018シナネン(株)　メニューE</t>
  </si>
  <si>
    <t>_2018シナネン(株)　メニューF（残差）</t>
  </si>
  <si>
    <t>_2018シナネン(株)　(参考値)事業者全体</t>
  </si>
  <si>
    <t>_2018清水建設(株)</t>
  </si>
  <si>
    <t>_2018地元電力(株)</t>
  </si>
  <si>
    <t>_2018湘南電力(株)</t>
  </si>
  <si>
    <t>_2018(株)新出光</t>
  </si>
  <si>
    <t>_2018新エネルギー開発(株)</t>
  </si>
  <si>
    <t>_2018信州電力(株)</t>
  </si>
  <si>
    <t>_2018新電力おおいた(株)</t>
  </si>
  <si>
    <t>_2018新電力フロンティア(株)</t>
  </si>
  <si>
    <t>_2018(株)翠光トップライン</t>
  </si>
  <si>
    <t>_2018ズームエナジージャパン合同会社</t>
  </si>
  <si>
    <t>_2018須賀川瓦斯(株)</t>
  </si>
  <si>
    <t>_2018スズカ電工(株)</t>
  </si>
  <si>
    <t>_2018鈴与商事(株)　メニューA</t>
  </si>
  <si>
    <t>_2018鈴与商事(株)　メニューB（残差）</t>
  </si>
  <si>
    <t>_2018鈴与商事(株)　(参考値)事業者全体</t>
  </si>
  <si>
    <t>_2018鈴与電力(株)</t>
  </si>
  <si>
    <t>_2018スマートエナジー磐田(株)　メニューA</t>
  </si>
  <si>
    <t>_2018スマートエナジー磐田(株)　(参考値)事業者全体</t>
  </si>
  <si>
    <t>_2018諏訪瓦斯(株)</t>
  </si>
  <si>
    <t>_2018生活協同組合コープぐんま</t>
  </si>
  <si>
    <t>_2018生活協同組合コープこうべ</t>
  </si>
  <si>
    <t>_2018生活協同組合コープみらい</t>
  </si>
  <si>
    <t>_2018(株)生活クラブエナジー</t>
  </si>
  <si>
    <t>_2018西部瓦斯(株)</t>
  </si>
  <si>
    <t>_2018西武ガス(株)</t>
  </si>
  <si>
    <t>_2018ゼロワットパワー(株)　メニューA</t>
  </si>
  <si>
    <t>_2018ゼロワットパワー(株)　(参考値)事業者全体</t>
  </si>
  <si>
    <t>_2018全農エネルギー(株)</t>
  </si>
  <si>
    <t>_2018そうまＩグリッド合同会社</t>
  </si>
  <si>
    <t>_2018大一ガス(株)</t>
  </si>
  <si>
    <t>_2018大東エナジー(株)</t>
  </si>
  <si>
    <t>_2018大東ガス(株)</t>
  </si>
  <si>
    <t>_2018太陽ガス(株)</t>
  </si>
  <si>
    <t>_2018大和エネルギー(株)</t>
  </si>
  <si>
    <t>_2018大和ハウス工業(株)　メニューA</t>
  </si>
  <si>
    <t>_2018大和ハウス工業(株)　メニューB</t>
  </si>
  <si>
    <t>_2018大和ハウス工業(株)　（参考値）事業者全体</t>
  </si>
  <si>
    <t>_2018大和ライフエナジア(株)</t>
  </si>
  <si>
    <t>_2018(株)タクマエナジー　メニューA</t>
  </si>
  <si>
    <t>_2018(株)タクマエナジー　メニューB（残差）</t>
  </si>
  <si>
    <t>_2018(株)タクマエナジー　(参考値)事業者全体</t>
  </si>
  <si>
    <t>_2018(株)地域電力</t>
  </si>
  <si>
    <t>_2018(株)地球クラブ</t>
  </si>
  <si>
    <t>_2018千葉電力(株)</t>
  </si>
  <si>
    <t>_2018(株)地方創生テクノロジーラボ</t>
  </si>
  <si>
    <t>_2018中央セントラルガス(株)</t>
  </si>
  <si>
    <t>_2018中央電力(株)</t>
  </si>
  <si>
    <t>_2018中央電力エナジー(株)</t>
  </si>
  <si>
    <t>_2018(株)中海テレビ放送</t>
  </si>
  <si>
    <t>_2018(株)津軽あっぷるパワー</t>
  </si>
  <si>
    <t>_2018土浦ケーブルテレビ(株)</t>
  </si>
  <si>
    <t>_2018ツネイシＣバリューズ(株)</t>
  </si>
  <si>
    <t>_2018テクノエフアンドシー(株)</t>
  </si>
  <si>
    <t>_2018テス・エンジニアリング(株)</t>
  </si>
  <si>
    <t>_2018テプコカスタマーサービス(株)　メニューA</t>
  </si>
  <si>
    <t>_2018テプコカスタマーサービス(株)　メニューB（残差）</t>
  </si>
  <si>
    <t>_2018テプコカスタマーサービス(株)　(参考値)事業者全体</t>
  </si>
  <si>
    <t>_2018東海電力(株)</t>
  </si>
  <si>
    <t>_2018東罐商事(株)</t>
  </si>
  <si>
    <t>_2018(株)東急パワーサプライ</t>
  </si>
  <si>
    <t>_2018東京エコサービス(株)</t>
  </si>
  <si>
    <t>_2018東京ガス(株)</t>
  </si>
  <si>
    <t>_2018東京電力エナジーパートナー(株)　メニューA</t>
  </si>
  <si>
    <t>_2018東京電力エナジーパートナー(株)　メニューB</t>
  </si>
  <si>
    <t>_2018東京電力エナジーパートナー(株)　(参考値)事業者全体</t>
  </si>
  <si>
    <t>_2018東彩ガス(株)</t>
  </si>
  <si>
    <t>_2018東邦ガス(株)　メニューA</t>
  </si>
  <si>
    <t>_2018東邦ガス(株)　(参考値)事業者全体</t>
  </si>
  <si>
    <t>_2018東北電力(株)　メニューA</t>
  </si>
  <si>
    <t>_2018東北電力(株)　(参考値)事業者全体</t>
  </si>
  <si>
    <t>_2018東北電力エナジートレーディング(株)</t>
  </si>
  <si>
    <t>_2018(株)トーセキ</t>
  </si>
  <si>
    <t>_2018(株)どさんこパワー</t>
  </si>
  <si>
    <t>_2018とちぎコープ生活協同組合</t>
  </si>
  <si>
    <t>_2018(株)とっとり市民電力</t>
  </si>
  <si>
    <t>_2018凸版印刷(株)</t>
  </si>
  <si>
    <t>_2018(株)トドック電力</t>
  </si>
  <si>
    <t>_2018(株)登米電力</t>
  </si>
  <si>
    <t>_2018富山電力(株)</t>
  </si>
  <si>
    <t>_2018(株)内藤工業所</t>
  </si>
  <si>
    <t>_2018長崎地域電力(株)</t>
  </si>
  <si>
    <t>_2018(株)ナカシマ</t>
  </si>
  <si>
    <t>_2018(株)中之条パワー</t>
  </si>
  <si>
    <t>_2018長野都市ガス(株)</t>
  </si>
  <si>
    <t>_2018奈良電力(株)</t>
  </si>
  <si>
    <t>_2018(株)成田香取エネルギー</t>
  </si>
  <si>
    <t>_2018南部だんだんエナジー(株)</t>
  </si>
  <si>
    <t>_2018(株)ナンワエナジー</t>
  </si>
  <si>
    <t>_2018新潟県民電力(株)</t>
  </si>
  <si>
    <t>_2018西日本電力(株)</t>
  </si>
  <si>
    <t>_2018日高都市ガス(株)</t>
  </si>
  <si>
    <t>_2018にちほクラウド電力(株)</t>
  </si>
  <si>
    <t>_2018日産トレーデイング(株)</t>
  </si>
  <si>
    <t>_2018(株)日本エコシステム</t>
  </si>
  <si>
    <t>_2018(株)日本セレモニー　メニューA</t>
  </si>
  <si>
    <t>_2018(株)日本セレモニー　(参考値)事業者全体</t>
  </si>
  <si>
    <t>_2018日本テクノ(株)</t>
  </si>
  <si>
    <t>_2018日本電灯電力販売(株)</t>
  </si>
  <si>
    <t>_2018日本ファシリティ・ソリューション(株)</t>
  </si>
  <si>
    <t>_2018ネイチャーエナジー小国(株)</t>
  </si>
  <si>
    <t>_2018(株)ネクシィーズ・ゼロ</t>
  </si>
  <si>
    <t>_2018ネクストエナジー・アンド・リソース(株)</t>
  </si>
  <si>
    <t>_2018ネクストパワーやまと(株)</t>
  </si>
  <si>
    <t>_2018寝屋川電力(株)</t>
  </si>
  <si>
    <t>_2018パーパススマートパワー(株)</t>
  </si>
  <si>
    <t>_2018パシフィックパワー(株)</t>
  </si>
  <si>
    <t>_2018パナソニック(株)　メニューA</t>
  </si>
  <si>
    <t>_2018パナソニック(株)　(参考値)事業者全体</t>
  </si>
  <si>
    <t>_2018(株)花巻銀河パワー</t>
  </si>
  <si>
    <t>_2018(株)パネイル</t>
  </si>
  <si>
    <t>_2018(株)はまエネ</t>
  </si>
  <si>
    <t>_2018浜田ガス(株)</t>
  </si>
  <si>
    <t>_2018(株)浜松新電力</t>
  </si>
  <si>
    <t>_2018(株)バランスハーツ</t>
  </si>
  <si>
    <t>_2018はりま電力(株)</t>
  </si>
  <si>
    <t>_2018(株)ハルエネ</t>
  </si>
  <si>
    <t>_2018(株)パルシステム電力</t>
  </si>
  <si>
    <t>_2018パワーシェアリング(株)</t>
  </si>
  <si>
    <t>_2018ひおき地域エネルギー(株)　メニューA</t>
  </si>
  <si>
    <t>_2018ひおき地域エネルギー(株)　(参考値)事業者全体</t>
  </si>
  <si>
    <t>_2018東日本ガス(株)</t>
  </si>
  <si>
    <t>_2018東日本電力(株)</t>
  </si>
  <si>
    <t>_2018(一社)東松島みらいとし機構</t>
  </si>
  <si>
    <t>_2018日立造船(株)　メニューA</t>
  </si>
  <si>
    <t>_2018日立造船(株)　(参考値)事業者全体</t>
  </si>
  <si>
    <t>_2018(株)ビビット</t>
  </si>
  <si>
    <t>_2018ヒューリックプロパティソリューション(株)</t>
  </si>
  <si>
    <t>_2018兵庫電力(株)</t>
  </si>
  <si>
    <t>_2018弘前ガス(株)</t>
  </si>
  <si>
    <t>_2018(株)広島一電力</t>
  </si>
  <si>
    <t>_2018広島電力(株)</t>
  </si>
  <si>
    <t>_2018ファミリーエナジー合同会社</t>
  </si>
  <si>
    <t>_2018(株)ファミリーネット・ジャパン</t>
  </si>
  <si>
    <t>_2018(株)フィット</t>
  </si>
  <si>
    <t>_2018ふかやｅパワー(株)</t>
  </si>
  <si>
    <t>_2018福井電力(株)</t>
  </si>
  <si>
    <t>_2018福岡電力(株)</t>
  </si>
  <si>
    <t>_2018ふくしま新電力(株)</t>
  </si>
  <si>
    <t>_2018ふくのしま電力(株)</t>
  </si>
  <si>
    <t>_2018(株)藤田商店</t>
  </si>
  <si>
    <t>_2018武州瓦斯(株)</t>
  </si>
  <si>
    <t>_2018(株)フソウ・エナジー</t>
  </si>
  <si>
    <t>_2018府中・調布まちなかエナジー(株)</t>
  </si>
  <si>
    <t>_2018武陽ガス(株)</t>
  </si>
  <si>
    <t>_2018フラワー電力(株)</t>
  </si>
  <si>
    <t>_2018(株)ぶんごおおのエナジー</t>
  </si>
  <si>
    <t>_2018(株)ホープ</t>
  </si>
  <si>
    <t>_2018北陸電力(株)　メニューA</t>
  </si>
  <si>
    <t>_2018北陸電力(株)　(参考値)事業者全体</t>
  </si>
  <si>
    <t>_2018北海道瓦斯(株)</t>
  </si>
  <si>
    <t>_2018(株)坊っちゃん電力</t>
  </si>
  <si>
    <t>_2018本庄ガス(株)</t>
  </si>
  <si>
    <t>_2018(株)まち未来製作所</t>
  </si>
  <si>
    <t>_2018松阪新電力(株)</t>
  </si>
  <si>
    <t>_2018松本ガス(株)</t>
  </si>
  <si>
    <t>_2018真庭バイオエネルギー(株)</t>
  </si>
  <si>
    <t>_2018(株)マルヰ</t>
  </si>
  <si>
    <t>_2018丸紅新電力(株)</t>
  </si>
  <si>
    <t>_2018三井物産(株)</t>
  </si>
  <si>
    <t>_2018ミツウロコグリーンエネルギー(株)　メニューA</t>
  </si>
  <si>
    <t>_2018ミツウロコグリーンエネルギー(株)　メニューB</t>
  </si>
  <si>
    <t>_2018ミツウロコグリーンエネルギー(株)　メニューC</t>
  </si>
  <si>
    <t>_2018ミツウロコグリーンエネルギー(株)　メニューD</t>
  </si>
  <si>
    <t>_2018ミツウロコグリーンエネルギー(株)　(参考値)事業者全体</t>
  </si>
  <si>
    <t>_2018三菱瓦斯化学(株)</t>
  </si>
  <si>
    <t>_2018水戸電力(株)</t>
  </si>
  <si>
    <t>_2018みなとみらい電力(株)</t>
  </si>
  <si>
    <t>_2018みの市民エネルギー(株)</t>
  </si>
  <si>
    <t>_2018宮城電力(株)</t>
  </si>
  <si>
    <t>_2018(株)宮交シティ</t>
  </si>
  <si>
    <t>_2018宮古新電力(株)</t>
  </si>
  <si>
    <t>_2018(株)宮崎ガスリビング</t>
  </si>
  <si>
    <t>_2018宮崎パワーライン(株)</t>
  </si>
  <si>
    <t>_2018みやまスマートエネルギー(株)</t>
  </si>
  <si>
    <t>_2018みよしエナジー(株)</t>
  </si>
  <si>
    <t>_2018ミライフ(株)</t>
  </si>
  <si>
    <t>_2018ミライフ東日本(株)</t>
  </si>
  <si>
    <t>_2018みんな電力(株)　メニューA</t>
  </si>
  <si>
    <t>_2018みんな電力(株)　メニューB</t>
  </si>
  <si>
    <t>_2018みんな電力(株)　(参考値)事業者全体</t>
  </si>
  <si>
    <t>_2018(株)明治産業</t>
  </si>
  <si>
    <t>_2018名南共同エネルギー(株)</t>
  </si>
  <si>
    <t>_2018森の電力(株)</t>
  </si>
  <si>
    <t>_2018(株)やまがた新電力</t>
  </si>
  <si>
    <t>_2018(株)ユーミーエナジー</t>
  </si>
  <si>
    <t>_2018(株)ユビニティー</t>
  </si>
  <si>
    <t>_2018横浜ウォーター(株)</t>
  </si>
  <si>
    <t>_2018(株)横浜環境デザイン</t>
  </si>
  <si>
    <t>_2018四つ葉電力(株)</t>
  </si>
  <si>
    <t>_2018米子瓦斯(株)</t>
  </si>
  <si>
    <t>_2018リエスパワー(株)</t>
  </si>
  <si>
    <t>_2018リエスパワーネクスト(株)</t>
  </si>
  <si>
    <t>_2018(株)リケン工業</t>
  </si>
  <si>
    <t>_2018リコージャパン(株)　メニューA</t>
  </si>
  <si>
    <t>_2018リコージャパン(株)　メニューB</t>
  </si>
  <si>
    <t>_2018リコージャパン(株)　(参考値)事業者全体</t>
  </si>
  <si>
    <t>_2018(株)リミックスポイント</t>
  </si>
  <si>
    <t>_2018ローカルエナジー(株)</t>
  </si>
  <si>
    <t>_2018ローカルでんき(株)</t>
  </si>
  <si>
    <t>_2018和歌山電力(株)</t>
  </si>
  <si>
    <t>_2018(株)早稲田環境研究所</t>
  </si>
  <si>
    <t>_2018ワタミファーム＆エナジー(株)</t>
  </si>
  <si>
    <t>_2018ＡＧ　Ｅｎｅｒｇｙ(株)</t>
  </si>
  <si>
    <t>_2018(株)ＣＤエナジーダイレクト</t>
  </si>
  <si>
    <t>_2018(株)ＣＨＩＢＡむつざわエナジー</t>
  </si>
  <si>
    <t>_2018Ｃｏｃｏテラスたがわ(株)</t>
  </si>
  <si>
    <t>_2018(株)ＣＷＳ</t>
  </si>
  <si>
    <t>_2018Ｅｔｈｏｓ合同会社</t>
  </si>
  <si>
    <t>_2018(株)Ｆ－Ｐｏｗｅｒ　メニューA</t>
  </si>
  <si>
    <t>_2018ＦＴエナジー(株)</t>
  </si>
  <si>
    <t>_2018(株)Ｇ－Ｐｏｗｅｒ</t>
  </si>
  <si>
    <t>_2018ＨＴＢエナジー(株)</t>
  </si>
  <si>
    <t>_2018ＪＡＧ国際エナジー(株)</t>
  </si>
  <si>
    <t>_2018ＪＰエネルギー(株)</t>
  </si>
  <si>
    <t>_2018(株)ＪＴＢコミュニケーションデザイン</t>
  </si>
  <si>
    <t>_2018(株)ｋａｒｃｈ</t>
  </si>
  <si>
    <t>_2018ＫＤＤＩ(株)</t>
  </si>
  <si>
    <t>_2018(株)Ｋｅｎｅｓエネルギーサービス</t>
  </si>
  <si>
    <t>_2018(株)Ｌｉｎｋ　Ｌｉｆｅ</t>
  </si>
  <si>
    <t>_2018(株)ＬＩＸＩＬ　ＴＥＰＣＯ　スマートパートナーズ</t>
  </si>
  <si>
    <t>_2018(株)Loooｐ　メニューA</t>
  </si>
  <si>
    <t>_2018(株)Loooｐ　メニューB</t>
  </si>
  <si>
    <t>_2018(株)Loooｐ　メニューC（残差）</t>
  </si>
  <si>
    <t>_2018(株)Loooｐ　(参考値)事業者全体</t>
  </si>
  <si>
    <t>_2018ＭＣリテールエナジー(株)</t>
  </si>
  <si>
    <t>_2018(株)Ｍｉｓｕｍｉ</t>
  </si>
  <si>
    <t>_2018Ｍｙシティ電力(株)</t>
  </si>
  <si>
    <t>_2018(株)NTTファシリティーズ　メニューA</t>
  </si>
  <si>
    <t>_2018(株)NTTファシリティーズ　メニューB</t>
  </si>
  <si>
    <t>_2018(株)NTTファシリティーズ　(参考値)事業者全体</t>
  </si>
  <si>
    <t>_2018(株)Ｏｐｔｉｍｉｚｅｄ　Ｅｎｅｒｇｙ</t>
  </si>
  <si>
    <t>_2018ＳＢパワー(株)</t>
  </si>
  <si>
    <t>_2018(株)ＳＥウイングズ</t>
  </si>
  <si>
    <t>_2018(株)ＴＯＫＹＯ油電力</t>
  </si>
  <si>
    <t>_2018(株)ＴＯＳＭＯ</t>
  </si>
  <si>
    <t>_2018ＴＲＥＮＤＥ(株)</t>
  </si>
  <si>
    <t>_2018(株)ＴＴＳパワー</t>
  </si>
  <si>
    <t>_2018(株)Ｖ－Ｐｏｗｅｒ</t>
  </si>
  <si>
    <t>_2018代替値</t>
  </si>
  <si>
    <t>_2019(株)アースインフィニティ</t>
  </si>
  <si>
    <t>_2019アーバンエナジー(株)　メニューA</t>
  </si>
  <si>
    <t>_2019アーバンエナジー(株)　メニューB</t>
  </si>
  <si>
    <t>_2019アーバンエナジー(株)　メニューC</t>
  </si>
  <si>
    <t>_2019アーバンエナジー(株)　メニューD</t>
  </si>
  <si>
    <t>_2019アーバンエナジー(株)　メニューE</t>
  </si>
  <si>
    <t>_2019アーバンエナジー(株)　メニューF（残差）</t>
  </si>
  <si>
    <t>_2019アーバンエナジー(株)　メニューG（残差）</t>
  </si>
  <si>
    <t>_2019アーバンエナジー(株)　(参考値)事業者全体</t>
  </si>
  <si>
    <t>_2019アイ・エス・ガステム(株)</t>
  </si>
  <si>
    <t>_2019(株)アイキューフォーメーション</t>
  </si>
  <si>
    <t>_2019(株)アイ・グリッド・ソリューションズ</t>
  </si>
  <si>
    <t>_2019愛知電力(株)</t>
  </si>
  <si>
    <t>_2019青森県民エナジー(株)</t>
  </si>
  <si>
    <t>_2019朝日ガスエナジー(株)</t>
  </si>
  <si>
    <t>_2019足利ガス(株)</t>
  </si>
  <si>
    <t>_2019(株)アシストワンエナジー</t>
  </si>
  <si>
    <t>_2019アストマックス・トレーディング(株)</t>
  </si>
  <si>
    <t>_2019厚木瓦斯(株)</t>
  </si>
  <si>
    <t>_2019(株)アドバンテック</t>
  </si>
  <si>
    <t>_2019アストモスエネルギー(株)</t>
  </si>
  <si>
    <t>_2019(株)アメニティ電力</t>
  </si>
  <si>
    <t>_2019有明エナジー(株)</t>
  </si>
  <si>
    <t>_2019(株)アルファライズ</t>
  </si>
  <si>
    <t>_2019アンビット・エナジー・ジャパン合同会社</t>
  </si>
  <si>
    <t>_2019アンフィニ(株)</t>
  </si>
  <si>
    <t>_2019(株)イーエムアイ</t>
  </si>
  <si>
    <t>_2019(株)イーセル</t>
  </si>
  <si>
    <t>_2019飯田まちづくり電力(株)</t>
  </si>
  <si>
    <t>_2019(株)イーネットワーク</t>
  </si>
  <si>
    <t>_2019(株)イーネットワークシステムズ</t>
  </si>
  <si>
    <t>_2019イーレックス(株)　メニューA</t>
  </si>
  <si>
    <t>_2019イーレックス(株)　メニューB（残差）</t>
  </si>
  <si>
    <t>_2019イーレックス(株)　(参考値)事業者全体</t>
  </si>
  <si>
    <t>_2019(株)池見石油店</t>
  </si>
  <si>
    <t>_2019いこま市民パワー(株)</t>
  </si>
  <si>
    <t>_2019(株)イシオ</t>
  </si>
  <si>
    <t>_2019石川電力(株)</t>
  </si>
  <si>
    <t>_2019(一財)泉佐野電力</t>
  </si>
  <si>
    <t>_2019出雲ガス(株)</t>
  </si>
  <si>
    <t>_2019伊勢崎ガス(株)</t>
  </si>
  <si>
    <t>_2019伊勢志摩電力(株)</t>
  </si>
  <si>
    <t>_2019(株)いちき串木野電力</t>
  </si>
  <si>
    <t>_2019(株)いちたかガスワン</t>
  </si>
  <si>
    <t>_2019出光グリーンパワー(株)メニューA</t>
  </si>
  <si>
    <t>_2019出光グリーンパワー(株)メニューB</t>
  </si>
  <si>
    <t>_2019出光グリーンパワー(株)（参考値）事業者全体</t>
  </si>
  <si>
    <t>_2019伊藤忠エネクス(株)　メニューA</t>
  </si>
  <si>
    <t>_2019伊藤忠エネクス(株)　(参考値)事業者全体</t>
  </si>
  <si>
    <t>_2019伊藤忠エネクスホームライフ西日本(株)</t>
  </si>
  <si>
    <t>_2019伊藤忠商事(株)　メニューA</t>
  </si>
  <si>
    <t>_2019伊藤忠商事(株)　メニューB（残差）</t>
  </si>
  <si>
    <t>_2019伊藤忠商事(株)　(参考値)事業者全体</t>
  </si>
  <si>
    <t>_2019伊藤忠プランテック(株)</t>
  </si>
  <si>
    <t>_2019いばらきコープ生活協同組合</t>
  </si>
  <si>
    <t>_2019入間ガス(株)</t>
  </si>
  <si>
    <t>_2019イワタニ関東(株)</t>
  </si>
  <si>
    <t>_2019イワタニ首都圏(株)</t>
  </si>
  <si>
    <t>_2019イワタニ東海(株)</t>
  </si>
  <si>
    <t>_2019イワタニ長野(株)</t>
  </si>
  <si>
    <t>_2019イワタニ三重(株)</t>
  </si>
  <si>
    <t>_2019(株)岩手ウッドパワー</t>
  </si>
  <si>
    <t>_2019岩手電力(株)</t>
  </si>
  <si>
    <t>_2019(株)インフォシステム</t>
  </si>
  <si>
    <t>_2019ヴィジョナリーパワー(株)</t>
  </si>
  <si>
    <t>_2019(株)ウエスト電力</t>
  </si>
  <si>
    <t>_2019上田ガス(株)</t>
  </si>
  <si>
    <t>_2019うすきエネルギー(株)</t>
  </si>
  <si>
    <t>_2019(株)ウッドエナジー</t>
  </si>
  <si>
    <t>_2019エア・ウォーター(株)</t>
  </si>
  <si>
    <t>_2019(株)エーコープサービス</t>
  </si>
  <si>
    <t>_2019(株)エージーピー</t>
  </si>
  <si>
    <t>_2019(株)エコア</t>
  </si>
  <si>
    <t>_2019(株)エコスタイル</t>
  </si>
  <si>
    <t>_2019(株)エスケーエナジー</t>
  </si>
  <si>
    <t>_2019越後天然ガス(株)</t>
  </si>
  <si>
    <t>_2019(株)エナジードリーム</t>
  </si>
  <si>
    <t>_2019(株)エナネス</t>
  </si>
  <si>
    <t>_2019(株)エナリス・パワー・マーケティング　メニューA</t>
  </si>
  <si>
    <t>_2019(株)エナリス・パワー・マーケティング　メニューＢ</t>
  </si>
  <si>
    <t>_2019(株)エナリス・パワー・マーケティング　メニューC</t>
  </si>
  <si>
    <t>_2019(株)エナリス・パワー・マーケティング　メニューD</t>
  </si>
  <si>
    <t>_2019(株)エナリス・パワー・マーケティング　メニューE（残差）</t>
  </si>
  <si>
    <t>_2019(株)エナリス・パワー・マーケティング　（参考値）事業者全体</t>
  </si>
  <si>
    <t>_2019(株)エネクスライフサービス</t>
  </si>
  <si>
    <t>_2019エネサーブ(株)メニューA</t>
  </si>
  <si>
    <t>_2019エネサーブ(株)（参考値）事業者全体</t>
  </si>
  <si>
    <t>_2019(株)エネサンス関東</t>
  </si>
  <si>
    <t>_2019エネックス(株)</t>
  </si>
  <si>
    <t>_2019(株)エネット　メニューA</t>
  </si>
  <si>
    <t>_2019(株)エネット　メニューB</t>
  </si>
  <si>
    <t>_2019(株)エネット　メニューC</t>
  </si>
  <si>
    <t>_2019(株)エネット　メニューD</t>
  </si>
  <si>
    <t>_2019(株)エネット　メニューE</t>
  </si>
  <si>
    <t>_2019(株)エネット　メニューF</t>
  </si>
  <si>
    <t>_2019(株)エネット　メニューG</t>
  </si>
  <si>
    <t>_2019(株)エネット　メニューH</t>
  </si>
  <si>
    <t>_2019(株)エネット　メニューI（残差）</t>
  </si>
  <si>
    <t>_2019(株)エネット　(参考値)事業者全体</t>
  </si>
  <si>
    <t>_2019エネトレード(株)</t>
  </si>
  <si>
    <t>_2019(株)エネ・ビジョン</t>
  </si>
  <si>
    <t>_2019(株)エネファント　メニューA</t>
  </si>
  <si>
    <t>_2019(株)エネファント　メニューB</t>
  </si>
  <si>
    <t>_2019(株)エネファント　（参考値）事業者全体</t>
  </si>
  <si>
    <t>_2019(株)エネルギア・ソリューション・アンド・サービス</t>
  </si>
  <si>
    <t>_2019荏原環境プラント(株)　メニューA</t>
  </si>
  <si>
    <t>_2019荏原環境プラント(株)　メニューB</t>
  </si>
  <si>
    <t>_2019荏原環境プラント(株)　メニューC</t>
  </si>
  <si>
    <t>_2019荏原環境プラント(株)　メニューD</t>
  </si>
  <si>
    <t>_2019荏原環境プラント(株)　メニューE</t>
  </si>
  <si>
    <t>_2019荏原環境プラント(株)　メニューF</t>
  </si>
  <si>
    <t>_2019荏原環境プラント(株)　メニューG</t>
  </si>
  <si>
    <t>_2019荏原環境プラント(株)　メニューH</t>
  </si>
  <si>
    <t>_2019荏原環境プラント(株)　メニューI</t>
  </si>
  <si>
    <t>_2019荏原環境プラント(株)　メニューJ</t>
  </si>
  <si>
    <t>_2019荏原環境プラント(株)　メニューK</t>
  </si>
  <si>
    <t>_2019荏原環境プラント(株)　メニューL</t>
  </si>
  <si>
    <t>_2019荏原環境プラント(株)　メニューM（残差）</t>
  </si>
  <si>
    <t>_2019荏原環境プラント(株)　(参考値)事業者全体</t>
  </si>
  <si>
    <t>_2019エフィシエント(株)</t>
  </si>
  <si>
    <t>_2019(株)エフエネ</t>
  </si>
  <si>
    <t>_2019エフビットコミュニケーションズ(株)メニューA</t>
  </si>
  <si>
    <t>_2019エフビットコミュニケーションズ(株)メニューB</t>
  </si>
  <si>
    <t>_2019エフビットコミュニケーションズ(株)（参考値）事業者全体</t>
  </si>
  <si>
    <t>_2019(株)エルピオ</t>
  </si>
  <si>
    <t>_2019おいでんエネルギー(株)</t>
  </si>
  <si>
    <t>_2019王子・伊藤忠エネクス電力販売(株)</t>
  </si>
  <si>
    <t>_2019大分ケーブルテレコム(株)</t>
  </si>
  <si>
    <t>_2019大垣ガス(株)</t>
  </si>
  <si>
    <t>_2019大多喜ガス(株)</t>
  </si>
  <si>
    <t>_2019大阪いずみ市民生活協同組合　メニューA</t>
  </si>
  <si>
    <t>_2019大阪いずみ市民生活協同組合（参考値）事業者全体</t>
  </si>
  <si>
    <t>_2019大阪瓦斯(株)　メニューＡ</t>
  </si>
  <si>
    <t>_2019大阪瓦斯(株)（参考値）事業者全体</t>
  </si>
  <si>
    <t>_2019おおすみ半島スマートエネルギー(株)</t>
  </si>
  <si>
    <t>_2019(株)おおた電力</t>
  </si>
  <si>
    <t>_2019おもてなし山形(株)</t>
  </si>
  <si>
    <t>_2019青梅ガス(株)</t>
  </si>
  <si>
    <t>_2019岡田建設(株)</t>
  </si>
  <si>
    <t>_2019(株)オカモト</t>
  </si>
  <si>
    <t>_2019岡山電力(株)</t>
  </si>
  <si>
    <t>_2019(株)沖縄ガスニューパワー</t>
  </si>
  <si>
    <t>_2019おきなわコープエナジー(株)</t>
  </si>
  <si>
    <t>_2019沖縄電力(株)</t>
  </si>
  <si>
    <t>_2019奥出雲電力(株)</t>
  </si>
  <si>
    <t>_2019(株)オノプロックス</t>
  </si>
  <si>
    <t>_2019オリックス(株)　メニューA</t>
  </si>
  <si>
    <t>_2019オリックス(株)　メニューB</t>
  </si>
  <si>
    <t>_2019オリックス(株)　メニューC</t>
  </si>
  <si>
    <t>_2019オリックス(株)　メニューD</t>
  </si>
  <si>
    <t>_2019オリックス(株)　メニューE（残差）</t>
  </si>
  <si>
    <t>_2019オリックス(株)　(参考値)事業者全体</t>
  </si>
  <si>
    <t>_2019(株)織戸組</t>
  </si>
  <si>
    <t>_2019(株)オンテックス</t>
  </si>
  <si>
    <t>_2019加賀市総合サービス(株)</t>
  </si>
  <si>
    <t>_2019香川電力(株)　メニューA</t>
  </si>
  <si>
    <t>_2019香川電力(株)　(参考値)事業者全体</t>
  </si>
  <si>
    <t>_2019角栄ガス(株)</t>
  </si>
  <si>
    <t>_2019格安電力(株)</t>
  </si>
  <si>
    <t>_2019鹿児島電力(株)</t>
  </si>
  <si>
    <t>_2019(株)かみでん里山公社</t>
  </si>
  <si>
    <t>_2019亀岡ふるさとエナジー(株)</t>
  </si>
  <si>
    <t>_2019(株)唐津パワーホールディングス</t>
  </si>
  <si>
    <t>_2019川重商事(株)　メニューA</t>
  </si>
  <si>
    <t>_2019川重商事(株)（参考値）事業者全体</t>
  </si>
  <si>
    <t>_2019(株)関西空調</t>
  </si>
  <si>
    <t>_2019関西電力(株)　メニューA</t>
  </si>
  <si>
    <t>_2019関西電力(株)　メニューB</t>
  </si>
  <si>
    <t>_2019関西電力(株)　メニューC</t>
  </si>
  <si>
    <t>_2019関西電力(株)　メニューD（残差）</t>
  </si>
  <si>
    <t>_2019関西電力(株)　(参考値)事業者全体</t>
  </si>
  <si>
    <t>_2019(株)関電エネルギーソリューション　メニューA</t>
  </si>
  <si>
    <t>_2019(株)関電エネルギーソリューション　メニューB（残差）</t>
  </si>
  <si>
    <t>_2019(株)関電エネルギーソリューション　(参考値)事業者全体</t>
  </si>
  <si>
    <t>_2019(株)北九州パワー</t>
  </si>
  <si>
    <t>_2019キタコー(株)</t>
  </si>
  <si>
    <t>_2019北日本ガス(株)</t>
  </si>
  <si>
    <t>_2019北日本石油(株)</t>
  </si>
  <si>
    <t>_2019岐阜電力(株)</t>
  </si>
  <si>
    <t>_2019キヤノンマーケティングジャパン(株)</t>
  </si>
  <si>
    <t>_2019九州エナジー(株)</t>
  </si>
  <si>
    <t>_2019九州スポーツ電力(株)</t>
  </si>
  <si>
    <t>_2019九州電力(株)　メニューA</t>
  </si>
  <si>
    <t>_2019九州電力(株)　メニューB（残差）</t>
  </si>
  <si>
    <t>_2019九州電力(株)　(参考値)事業者全体</t>
  </si>
  <si>
    <t>_2019九電みらいエナジー(株)</t>
  </si>
  <si>
    <t>_2019京セラ関電エナジー合同会社</t>
  </si>
  <si>
    <t>_2019京都新電力(株)</t>
  </si>
  <si>
    <t>_2019京都生活協同組合　メニューA</t>
  </si>
  <si>
    <t>_2019京都生活協同組合　(参考値)事業者全体</t>
  </si>
  <si>
    <t>_2019桐生瓦斯(株)</t>
  </si>
  <si>
    <t>_2019近畿電力(株)</t>
  </si>
  <si>
    <t>_2019久慈地域エネルギー(株)</t>
  </si>
  <si>
    <t>_2019郡上エネルギー(株)</t>
  </si>
  <si>
    <t>_2019(株)クボタ</t>
  </si>
  <si>
    <t>_2019(株)球磨村森電力</t>
  </si>
  <si>
    <t>_2019熊本電力(株)</t>
  </si>
  <si>
    <t>_2019(株)グリーンサークル</t>
  </si>
  <si>
    <t>_2019グリーンシティこばやし(株)</t>
  </si>
  <si>
    <t>_2019(株)グリーンパワー大東</t>
  </si>
  <si>
    <t>_2019グリーンピープルズパワー(株)</t>
  </si>
  <si>
    <t>_2019(株)グリムスパワー</t>
  </si>
  <si>
    <t>_2019くるめエネルギー(株)</t>
  </si>
  <si>
    <t>_2019(株)グローアップ</t>
  </si>
  <si>
    <t>_2019(株)グローバルエンジニアリング</t>
  </si>
  <si>
    <t>_2019(株)グローバルキャスト</t>
  </si>
  <si>
    <t>_2019グローバルソリューションサービス(株)</t>
  </si>
  <si>
    <t>_2019京葉瓦斯(株)</t>
  </si>
  <si>
    <t>_2019ゲーテハウス(株)</t>
  </si>
  <si>
    <t>_2019(株)ケーブルネット下関</t>
  </si>
  <si>
    <t>_2019気仙沼グリーンエナジー(株)</t>
  </si>
  <si>
    <t>_2019合同会社北上新電力</t>
  </si>
  <si>
    <t>_2019(株)コープでんき東北</t>
  </si>
  <si>
    <t>_2019コープ電力(株)</t>
  </si>
  <si>
    <t>_2019国際航業(株)</t>
  </si>
  <si>
    <t>_2019御所野縄文電力(株)</t>
  </si>
  <si>
    <t>_2019五島市民電力(株)</t>
  </si>
  <si>
    <t>_2019こなんウルトラパワー(株)</t>
  </si>
  <si>
    <t>_2019(株)コンシェルジュ</t>
  </si>
  <si>
    <t>_2019サーラｅエナジー(株)メニューA</t>
  </si>
  <si>
    <t>_2019サーラｅエナジー(株)（参考値）事業者全体</t>
  </si>
  <si>
    <t>_2019(株)サイサン</t>
  </si>
  <si>
    <t>_2019埼玉ガス(株)</t>
  </si>
  <si>
    <t>_2019酒田天然瓦斯(株)</t>
  </si>
  <si>
    <t>_2019坂戸ガス(株)</t>
  </si>
  <si>
    <t>_2019(株)さくら新電力</t>
  </si>
  <si>
    <t>_2019札幌電力(株)</t>
  </si>
  <si>
    <t>_2019里山パワーワークス(株)</t>
  </si>
  <si>
    <t>_2019(株)サニックス</t>
  </si>
  <si>
    <t>_2019佐野瓦斯(株)</t>
  </si>
  <si>
    <t>_2019サミットエナジー(株)　メニューA</t>
  </si>
  <si>
    <t>_2019サミットエナジー(株)　メニューB（残差）</t>
  </si>
  <si>
    <t>_2019サミットエナジー(株)　(参考値)事業者全体</t>
  </si>
  <si>
    <t>_2019三愛石油(株)</t>
  </si>
  <si>
    <t>_2019山陰エレキ・アライアンス(株)</t>
  </si>
  <si>
    <t>_2019山陰酸素工業(株)</t>
  </si>
  <si>
    <t>_2019三光(株)</t>
  </si>
  <si>
    <t>_2019(株)三郷ひまわりエナジー</t>
  </si>
  <si>
    <t>_2019(株)サン・ビーム</t>
  </si>
  <si>
    <t>_2019三友エンテック(株)</t>
  </si>
  <si>
    <t>_2019サンリン(株)</t>
  </si>
  <si>
    <t>_2019(株)シーエナジー</t>
  </si>
  <si>
    <t>_2019(株)ジェイコムウエスト</t>
  </si>
  <si>
    <t>_2019(株)ジェイコム九州</t>
  </si>
  <si>
    <t>_2019(株)ジェイコム埼玉・東日本（旧：(株)ジェイコムさいたま）</t>
  </si>
  <si>
    <t>_2019(株)ジェイコム札幌</t>
  </si>
  <si>
    <t>_2019(株)ジェイコム湘南・神奈川（旧：(株)ジェイコム湘南）</t>
  </si>
  <si>
    <t>_2019(株)ジェイコム千葉</t>
  </si>
  <si>
    <t>_2019(株)ジェイコム東京</t>
  </si>
  <si>
    <t>_2019シェルジャパン(株)</t>
  </si>
  <si>
    <t>_2019(一社)塩尻市森林公社</t>
  </si>
  <si>
    <t>_2019(株)シグナストラスト</t>
  </si>
  <si>
    <t>_2019四国電力(株)　メニューA</t>
  </si>
  <si>
    <t>_2019四国電力(株)　メニューB</t>
  </si>
  <si>
    <t>_2019四国電力(株)　メニューC（残差）</t>
  </si>
  <si>
    <t>_2019四国電力(株)　(参考値)事業者全体</t>
  </si>
  <si>
    <t>_2019静岡ガス＆パワー(株)</t>
  </si>
  <si>
    <t>_2019自然電力(株)　メニューA</t>
  </si>
  <si>
    <t>_2019自然電力(株)　メニューB</t>
  </si>
  <si>
    <t>_2019自然電力(株)　メニューC</t>
  </si>
  <si>
    <t>_2019自然電力(株)　メニューD</t>
  </si>
  <si>
    <t>_2019自然電力(株)　メニューE</t>
  </si>
  <si>
    <t>_2019自然電力(株)　メニューF（残差）</t>
  </si>
  <si>
    <t>_2019自然電力(株)　(参考値)事業者全体</t>
  </si>
  <si>
    <t>_2019(株)シナジアパワー</t>
  </si>
  <si>
    <t>_2019シナネン(株)　メニューA</t>
  </si>
  <si>
    <t>_2019シナネン(株)　メニューB</t>
  </si>
  <si>
    <t>_2019シナネン(株)　メニューC</t>
  </si>
  <si>
    <t>_2019シナネン(株)　メニューD</t>
  </si>
  <si>
    <t>_2019シナネン(株)　(参考値)事業者全体</t>
  </si>
  <si>
    <t>_2019芝浦電力(株)</t>
  </si>
  <si>
    <t>_2019清水建設(株)</t>
  </si>
  <si>
    <t>_2019地元電力(株)</t>
  </si>
  <si>
    <t>_2019ジャパンベストレスキューシステム(株)</t>
  </si>
  <si>
    <t>_2019湘南電力(株)</t>
  </si>
  <si>
    <t>_2019情報ハイウェイ協同組合</t>
  </si>
  <si>
    <t>_2019(株)新出光</t>
  </si>
  <si>
    <t>_2019新エネルギー開発(株)</t>
  </si>
  <si>
    <t>_2019信州電力(株)</t>
  </si>
  <si>
    <t>_2019新電力いばらき(株)</t>
  </si>
  <si>
    <t>_2019新電力おおいた(株)</t>
  </si>
  <si>
    <t>_2019新電力新潟(株)</t>
  </si>
  <si>
    <t>_2019新電力フロンティア(株)</t>
  </si>
  <si>
    <t>_2019新日本瓦斯(株)</t>
  </si>
  <si>
    <t>_2019(株)翠光トップライン</t>
  </si>
  <si>
    <t>_2019須賀川瓦斯(株)</t>
  </si>
  <si>
    <t>_2019スズカ電工(株)</t>
  </si>
  <si>
    <t>_2019鈴与商事(株)　メニューA</t>
  </si>
  <si>
    <t>_2019鈴与商事(株)　メニューB（残差）</t>
  </si>
  <si>
    <t>_2019鈴与商事(株)　(参考値)事業者全体</t>
  </si>
  <si>
    <t>_2019鈴与電力(株)</t>
  </si>
  <si>
    <t>_2019スマートエコエナジー(株)</t>
  </si>
  <si>
    <t>_2019スマートエナジー磐田(株)　メニューA</t>
  </si>
  <si>
    <t>_2019スマートエナジー磐田(株)　メニューB（残差）</t>
  </si>
  <si>
    <t>_2019スマートエナジー磐田(株)　(参考値)事業者全体</t>
  </si>
  <si>
    <t>_2019スマートエナジー熊本(株)</t>
  </si>
  <si>
    <t>_2019(株)スマートテック　メニューA</t>
  </si>
  <si>
    <t>_2019(株)スマートテック(参考値)事業者全体</t>
  </si>
  <si>
    <t>_2019諏訪瓦斯(株)</t>
  </si>
  <si>
    <t>_2019生活協同組合コープみらい</t>
  </si>
  <si>
    <t>_2019生活協同組合コープぐんま</t>
  </si>
  <si>
    <t>_2019生活協同組合コープこうべ</t>
  </si>
  <si>
    <t>_2019生活協同組合コープしが　メニューA</t>
  </si>
  <si>
    <t>_2019生活協同組合コープしが　(参考値)事業者全体</t>
  </si>
  <si>
    <t>_2019生活協同組合コープながの</t>
  </si>
  <si>
    <t>_2019(株)生活クラブエナジー</t>
  </si>
  <si>
    <t>_2019西部瓦斯(株)</t>
  </si>
  <si>
    <t>_2019西武ガス(株)</t>
  </si>
  <si>
    <t>_2019積水化学工業(株)　メニューA</t>
  </si>
  <si>
    <t>_2019積水化学工業(株)　(参考値)事業者全体</t>
  </si>
  <si>
    <t>_2019石油資源開発(株)</t>
  </si>
  <si>
    <t>_2019ゼロワットパワー(株)　メニューA</t>
  </si>
  <si>
    <t>_2019ゼロワットパワー(株)　メニューB</t>
  </si>
  <si>
    <t>_2019ゼロワットパワー(株)　メニューC（残差）</t>
  </si>
  <si>
    <t>_2019ゼロワットパワー(株)　(参考値)事業者全体</t>
  </si>
  <si>
    <t>_2019(株)センカク</t>
  </si>
  <si>
    <t>_2019全農エネルギー(株)</t>
  </si>
  <si>
    <t>_2019総合エネルギー(株)メニューA</t>
  </si>
  <si>
    <t>_2019総合エネルギー(株)（参考値）事業者全体</t>
  </si>
  <si>
    <t>_2019そうまＩグリッド合同会社</t>
  </si>
  <si>
    <t>_2019大一ガス(株)</t>
  </si>
  <si>
    <t>_2019(株)大仙こまちパワー</t>
  </si>
  <si>
    <t>_2019大東ガス(株)</t>
  </si>
  <si>
    <t>_2019ダイヤモンドパワー(株)メニューA</t>
  </si>
  <si>
    <t>_2019ダイヤモンドパワー(株)（参考値）事業者全体</t>
  </si>
  <si>
    <t>_2019太陽ガス(株)</t>
  </si>
  <si>
    <t>_2019(株)ダイレクトパワー</t>
  </si>
  <si>
    <t>_2019大和エネルギー(株)</t>
  </si>
  <si>
    <t>_2019大和ハウス工業(株)　メニューA</t>
  </si>
  <si>
    <t>_2019大和ハウス工業(株)　メニューB</t>
  </si>
  <si>
    <t>_2019大和ハウス工業(株)　メニューC</t>
  </si>
  <si>
    <t>_2019大和ハウス工業(株)　メニューD</t>
  </si>
  <si>
    <t>_2019大和ハウス工業(株)　メニューE（残差）</t>
  </si>
  <si>
    <t>_2019大和ハウス工業(株)　（参考値）事業者全体</t>
  </si>
  <si>
    <t>_2019大和ライフエナジア(株)</t>
  </si>
  <si>
    <t>_2019(株)タクマエナジー　メニューA</t>
  </si>
  <si>
    <t>_2019(株)タクマエナジー　メニューB（残差）</t>
  </si>
  <si>
    <t>_2019(株)タクマエナジー　(参考値)事業者全体</t>
  </si>
  <si>
    <t>_2019たんたんエナジー(株)</t>
  </si>
  <si>
    <t>_2019(株)地域電力</t>
  </si>
  <si>
    <t>_2019(株)地球クラブ</t>
  </si>
  <si>
    <t>_2019秩父新電力(株)　メニューA</t>
  </si>
  <si>
    <t>_2019秩父新電力(株)　(参考値)事業者全体</t>
  </si>
  <si>
    <t>_2019千葉電力(株)</t>
  </si>
  <si>
    <t>_2019(株)地方創生テクノロジーラボ</t>
  </si>
  <si>
    <t>_2019中央電力(株)</t>
  </si>
  <si>
    <t>_2019中央電力エナジー(株)</t>
  </si>
  <si>
    <t>_2019(株)中海テレビ放送</t>
  </si>
  <si>
    <t>_2019中国電力(株)　メニューA</t>
  </si>
  <si>
    <t>_2019中国電力(株)　(参考値)事業者全体</t>
  </si>
  <si>
    <t>_2019中部電力ミライズ(株)（旧：中部電力(株)）　メニューA</t>
  </si>
  <si>
    <t>_2019中部電力ミライズ(株)（旧：中部電力(株)）　メニューB（残渣）</t>
  </si>
  <si>
    <t>_2019中部電力ミライズ(株)（旧：中部電力(株)）　(参考値)事業者全体</t>
  </si>
  <si>
    <t>_2019(株)津軽あっぷるパワー</t>
  </si>
  <si>
    <t>_2019土浦ケーブルテレビ(株)</t>
  </si>
  <si>
    <t>_2019ツネイシＣバリューズ(株)</t>
  </si>
  <si>
    <t>_2019デジタルグリッド(株)　メニューA</t>
  </si>
  <si>
    <t>_2019デジタルグリッド(株)　メニューB</t>
  </si>
  <si>
    <t>_2019デジタルグリッド(株)（参考値)事業者全体</t>
  </si>
  <si>
    <t>_2019テス・エンジニアリング(株)</t>
  </si>
  <si>
    <t>_2019テプコカスタマーサービス(株)　メニューA</t>
  </si>
  <si>
    <t>_2019テプコカスタマーサービス(株)　メニューB（残差）</t>
  </si>
  <si>
    <t>_2019テプコカスタマーサービス(株)　(参考値)事業者全体</t>
  </si>
  <si>
    <t>_2019(株)テレ・マーカー</t>
  </si>
  <si>
    <t>_2019(株)デンケン</t>
  </si>
  <si>
    <t>_2019電力保全サービス(株)</t>
  </si>
  <si>
    <t>_2019東海電力(株)</t>
  </si>
  <si>
    <t>_2019東罐商事(株)</t>
  </si>
  <si>
    <t>_2019(株)東急パワーサプライ</t>
  </si>
  <si>
    <t>_2019東京エコサービス(株)</t>
  </si>
  <si>
    <t>_2019東京ガス(株)</t>
  </si>
  <si>
    <t>_2019東京電力エナジーパートナー(株)　メニューA</t>
  </si>
  <si>
    <t>_2019東京電力エナジーパートナー(株)　メニューB</t>
  </si>
  <si>
    <t>_2019東京電力エナジーパートナー(株)　メニューC</t>
  </si>
  <si>
    <t>_2019東京電力エナジーパートナー(株)　メニューD</t>
  </si>
  <si>
    <t>_2019東京電力エナジーパートナー(株)　メニューE（残差）</t>
  </si>
  <si>
    <t>_2019東京電力エナジーパートナー(株)　(参考値)事業者全体</t>
  </si>
  <si>
    <t>_2019(公財)東京都環境公社</t>
  </si>
  <si>
    <t>_2019東彩ガス(株)</t>
  </si>
  <si>
    <t>_2019東芝エネルギーシステムズ(株)</t>
  </si>
  <si>
    <t>_2019東邦ガス(株)　メニューA</t>
  </si>
  <si>
    <t>_2019東邦ガス(株)　メニューB(残差)</t>
  </si>
  <si>
    <t>_2019東邦ガス(株)　(参考値)事業者全体</t>
  </si>
  <si>
    <t>_2019東北電力(株)　メニューA</t>
  </si>
  <si>
    <t>_2019東北電力(株)　メニューB</t>
  </si>
  <si>
    <t>_2019東北電力(株)　メニューC（残差）</t>
  </si>
  <si>
    <t>_2019東北電力(株)　(参考値)事業者全体</t>
  </si>
  <si>
    <t>_2019東北電力エナジートレーディング(株)</t>
  </si>
  <si>
    <t>_2019(株)東名</t>
  </si>
  <si>
    <t>_2019Ａｐａｍａｎ　Ｅｎｅｒｇｙ(株)</t>
  </si>
  <si>
    <t>_2019(株)ＣＤエナジーダイレクト</t>
  </si>
  <si>
    <t>_2019(株)ＣＨＩＢＡむつざわエナジー</t>
  </si>
  <si>
    <t>_2019Ｃｏｃｏテラスたがわ(株)</t>
  </si>
  <si>
    <t>_2019(株)ＣＷＳ</t>
  </si>
  <si>
    <t>_2019ENEOS（株）メニューA（旧：ＪＸＴＧエネルギー(株)）</t>
  </si>
  <si>
    <t>_2019ENEOS（株）メニューB（旧：ＪＸＴＧエネルギー(株)）</t>
  </si>
  <si>
    <t>_2019ENEOS（株）（参考値）事業者全体（旧：ＪＸＴＧエネルギー(株)）</t>
  </si>
  <si>
    <t>_2019Ｅｔｈｏｓ合同会社</t>
  </si>
  <si>
    <t>_2019(株)Ｆ－Ｐｏｗｅｒ　メニューA</t>
  </si>
  <si>
    <t>_2019(株)Ｆ－Ｐｏｗｅｒ　メニューB（残差）</t>
  </si>
  <si>
    <t>_2019(株)Ｆ－Ｐｏｗｅｒ　(参考値)事業者全体</t>
  </si>
  <si>
    <t>_2019ＦＴエナジー(株)</t>
  </si>
  <si>
    <t>_2019(株)Ｇ－Ｐｏｗｅｒ</t>
  </si>
  <si>
    <t>_2019ＨＴＢエナジー(株)</t>
  </si>
  <si>
    <t>_2019ISエナジー(株)</t>
  </si>
  <si>
    <t>_2019ＪＡＧ国際エナジー(株)</t>
  </si>
  <si>
    <t>_2019ＪＰエネルギー(株)</t>
  </si>
  <si>
    <t>_2019(株)ＪＴＢコミュニケーションデザイン</t>
  </si>
  <si>
    <t>_2019(株)ｋａｒｃｈ</t>
  </si>
  <si>
    <t>_2019ＫＤＤＩ(株)</t>
  </si>
  <si>
    <t>_2019(株)Ｋｅｎｅｓエネルギーサービス</t>
  </si>
  <si>
    <t>_2019RE100電力(株)(旧：RE電力(株))</t>
  </si>
  <si>
    <t>_2019ＳＢパワー(株)</t>
  </si>
  <si>
    <t>_2019(株)ＳＥウイングズ</t>
  </si>
  <si>
    <t>_2019ＭＣリテールエナジー(株)</t>
  </si>
  <si>
    <t>_2019MCPD合同会社</t>
  </si>
  <si>
    <t>_2019ＭＧＣエネルギー(株)</t>
  </si>
  <si>
    <t>_2019(株)MKエネルギー</t>
  </si>
  <si>
    <t>_2019ＭＫステーションズ(株)</t>
  </si>
  <si>
    <t>_2019(株)NEXT ONE</t>
  </si>
  <si>
    <t>_2019ＮＦパワーサービス(株)　メニューA</t>
  </si>
  <si>
    <t>_2019ＮＦパワーサービス(株)　(参考値)事業者全体</t>
  </si>
  <si>
    <t>_2019(株)NTTファシリティーズ　メニューA</t>
  </si>
  <si>
    <t>_2019(株)NTTファシリティーズ　(参考値)事業者全体</t>
  </si>
  <si>
    <t>_2019(株)OKUTA</t>
  </si>
  <si>
    <t>_2019(株)Ｏｐｔｉｍｉｚｅｄ　Ｅｎｅｒｇｙ</t>
  </si>
  <si>
    <t>_2019TEPCOライフサービス(株)</t>
  </si>
  <si>
    <t>_2019TERA Energy(株)</t>
  </si>
  <si>
    <t>_2019(株)ＴＯＫＹＯ油電力</t>
  </si>
  <si>
    <t>_2019ＴＲＥＮＤＥ(株)</t>
  </si>
  <si>
    <t>_2019(株)ＴＴＳパワー</t>
  </si>
  <si>
    <t>_2019WSエナジー(株)</t>
  </si>
  <si>
    <t>_2019(株)トーセキ</t>
  </si>
  <si>
    <t>_2019(株)ところざわ未来電力　メニューA</t>
  </si>
  <si>
    <t>_2019(株)ところざわ未来電力（参考値）</t>
  </si>
  <si>
    <t>_2019(株)どさんこパワー</t>
  </si>
  <si>
    <t>_2019とちぎコープ生活協同組合</t>
  </si>
  <si>
    <t>_2019(株)とっとり市民電力</t>
  </si>
  <si>
    <t>_2019凸版印刷(株)</t>
  </si>
  <si>
    <t>_2019(株)トドック電力</t>
  </si>
  <si>
    <t>_2019(株)登米電力</t>
  </si>
  <si>
    <t>_2019富山電力(株)</t>
  </si>
  <si>
    <t>_2019(株)とんでんホールディングス</t>
  </si>
  <si>
    <t>_2019(株)内藤工業所</t>
  </si>
  <si>
    <t>_2019長崎地域電力(株)</t>
  </si>
  <si>
    <t>_2019(株)中之条パワー</t>
  </si>
  <si>
    <t>_2019長野都市ガス(株)</t>
  </si>
  <si>
    <t>_2019(株)ナサホーム</t>
  </si>
  <si>
    <t>_2019なでしこ電力(株)</t>
  </si>
  <si>
    <t>_2019奈良電力(株)</t>
  </si>
  <si>
    <t>_2019(株)成田香取エネルギー</t>
  </si>
  <si>
    <t>_2019南部だんだんエナジー(株)</t>
  </si>
  <si>
    <t>_2019(株)ナンワエナジー</t>
  </si>
  <si>
    <t>_2019新潟県民電力(株)</t>
  </si>
  <si>
    <t>_2019新潟スワンエナジー(株)</t>
  </si>
  <si>
    <t>_2019西日本電力(株)</t>
  </si>
  <si>
    <t>_2019ニシムラ(株)</t>
  </si>
  <si>
    <t>_2019日高都市ガス(株)</t>
  </si>
  <si>
    <t>_2019にちほクラウド電力(株)</t>
  </si>
  <si>
    <t>_2019日産トレーデイング(株)</t>
  </si>
  <si>
    <t>_2019日本エネルギー総合システム(株)　メニューA</t>
  </si>
  <si>
    <t>_2019日本エネルギー総合システム(株)（参考値）事業者全体</t>
  </si>
  <si>
    <t>_2019(株)日本セレモニー　メニューA</t>
  </si>
  <si>
    <t>_2019(株)日本セレモニー　メニューB（残差）</t>
  </si>
  <si>
    <t>_2019(株)日本セレモニー　(参考値)事業者全体</t>
  </si>
  <si>
    <t>_2019日本テクノ(株)</t>
  </si>
  <si>
    <t>_2019日本電灯電力販売(株)</t>
  </si>
  <si>
    <t>_2019日本ファシリティ・ソリューション(株)</t>
  </si>
  <si>
    <t>_2019ネイチャーエナジー小国(株)</t>
  </si>
  <si>
    <t>_2019(株)ネクシィーズ・ゼロ</t>
  </si>
  <si>
    <t>_2019ネクストパワーやまと(株)</t>
  </si>
  <si>
    <t>_2019寝屋川電力(株)</t>
  </si>
  <si>
    <t>_2019パーパススマートパワー(株)</t>
  </si>
  <si>
    <t>_2019パシフィックパワー(株)</t>
  </si>
  <si>
    <t>_2019パナソニック(株)　メニューA</t>
  </si>
  <si>
    <t>_2019パナソニック(株)　メニューB（残差）</t>
  </si>
  <si>
    <t>_2019パナソニック(株)　(参考値)事業者全体</t>
  </si>
  <si>
    <t>_2019(株)花巻銀河パワー</t>
  </si>
  <si>
    <t>_2019(株)パネイル</t>
  </si>
  <si>
    <t>_2019(株)はまエネ</t>
  </si>
  <si>
    <t>_2019浜田ガス(株)</t>
  </si>
  <si>
    <t>_2019(株)浜松新電力</t>
  </si>
  <si>
    <t>_2019(株)バランスハーツ</t>
  </si>
  <si>
    <t>_2019はりま電力(株)</t>
  </si>
  <si>
    <t>_2019(株)ハルエネ</t>
  </si>
  <si>
    <t>_2019(株)パルシステム電力</t>
  </si>
  <si>
    <t>_2019(株)パワー・オプティマイザー</t>
  </si>
  <si>
    <t>_2019ひおき地域エネルギー(株)　メニューA</t>
  </si>
  <si>
    <t>_2019ひおき地域エネルギー(株)　メニューB</t>
  </si>
  <si>
    <t>_2019ひおき地域エネルギー(株)　メニューC（残差）</t>
  </si>
  <si>
    <t>_2019ひおき地域エネルギー(株)　(参考値)事業者全体</t>
  </si>
  <si>
    <t>_2019東日本ガス(株)</t>
  </si>
  <si>
    <t>_2019東日本電力(株)</t>
  </si>
  <si>
    <t>_2019(一社)東松島みらいとし機構</t>
  </si>
  <si>
    <t>_2019日田グリーン電力(株)　メニューA</t>
  </si>
  <si>
    <t>_2019日田グリーン電力(株)　(参考値)事業者全体</t>
  </si>
  <si>
    <t>_2019日立造船(株)　メニューA</t>
  </si>
  <si>
    <t>_2019日立造船(株)　メニューB</t>
  </si>
  <si>
    <t>_2019日立造船(株)　メニューC（残差）</t>
  </si>
  <si>
    <t>_2019日立造船(株)　(参考値)事業者全体</t>
  </si>
  <si>
    <t>_2019(株)ビビット</t>
  </si>
  <si>
    <t>_2019ヒューリックプロパティソリューション(株)</t>
  </si>
  <si>
    <t>_2019兵庫電力(株)</t>
  </si>
  <si>
    <t>_2019弘前ガス(株)</t>
  </si>
  <si>
    <t>_2019(株)広島一電力</t>
  </si>
  <si>
    <t>_2019広島電力(株)</t>
  </si>
  <si>
    <t>_2019ファミリーエナジー合同会社</t>
  </si>
  <si>
    <t>_2019(株)ファミリーネット・ジャパン</t>
  </si>
  <si>
    <t>_2019(株)フィット</t>
  </si>
  <si>
    <t>_2019フィンテックラボ協同組合</t>
  </si>
  <si>
    <t>_2019(株)フォーバルテレコム</t>
  </si>
  <si>
    <t>_2019(株)フォレストパワー　メニューA</t>
  </si>
  <si>
    <t>_2019(株)フォレストパワー　(参考値)事業者全体</t>
  </si>
  <si>
    <t>_2019ふかやｅパワー(株)</t>
  </si>
  <si>
    <t>_2019福井電力(株)</t>
  </si>
  <si>
    <t>_2019福岡電力(株)</t>
  </si>
  <si>
    <t>_2019ふくしま新電力(株)</t>
  </si>
  <si>
    <t>_2019福島フェニックス電力(株)</t>
  </si>
  <si>
    <t>_2019ふくのしま電力(株)</t>
  </si>
  <si>
    <t>_2019福山未来エナジー(株)</t>
  </si>
  <si>
    <t>_2019(株)藤田商店</t>
  </si>
  <si>
    <t>_2019富士山エナジー(株)</t>
  </si>
  <si>
    <t>_2019武州瓦斯(株)</t>
  </si>
  <si>
    <t>_2019(株)フソウ・エナジー</t>
  </si>
  <si>
    <t>_2019府中・調布まちなかエナジー(株)</t>
  </si>
  <si>
    <t>_2019武陽ガス(株)</t>
  </si>
  <si>
    <t>_2019(一社)フライングエステート</t>
  </si>
  <si>
    <t>_2019(株)ぶんごおおのエナジー</t>
  </si>
  <si>
    <t>_2019(株)ホープ</t>
  </si>
  <si>
    <t>_2019北陸電力(株)　メニューA</t>
  </si>
  <si>
    <t>_2019北陸電力(株)　メニューB（残差）</t>
  </si>
  <si>
    <t>_2019北陸電力(株)　(参考値)事業者全体</t>
  </si>
  <si>
    <t>_2019北海道瓦斯(株)</t>
  </si>
  <si>
    <t>_2019北海道電力(株)　メニューA</t>
  </si>
  <si>
    <t>_2019北海道電力(株)　(参考値)事業者全体</t>
  </si>
  <si>
    <t>_2019北海道電力コクリエーション(株)</t>
  </si>
  <si>
    <t>_2019(株)坊っちゃん電力</t>
  </si>
  <si>
    <t>_2019堀川産業(株)</t>
  </si>
  <si>
    <t>_2019本庄ガス(株)</t>
  </si>
  <si>
    <t>_2019(株)まち未来製作所</t>
  </si>
  <si>
    <t>_2019松阪新電力(株)</t>
  </si>
  <si>
    <t>_2019松本ガス(株)</t>
  </si>
  <si>
    <t>_2019真庭バイオエネルギー(株)</t>
  </si>
  <si>
    <t>_2019(株)マルヰ</t>
  </si>
  <si>
    <t>_2019丸紅伊那みらいでんき(株)</t>
  </si>
  <si>
    <t>_2019(株)三河の山里コミュニティパワー</t>
  </si>
  <si>
    <t>_2019三井物産(株)</t>
  </si>
  <si>
    <t>_2019(株)ミツウロコヴェッセル</t>
  </si>
  <si>
    <t>_2019ミツウロコグリーンエネルギー(株)　メニューA</t>
  </si>
  <si>
    <t>_2019ミツウロコグリーンエネルギー(株)　メニューB</t>
  </si>
  <si>
    <t>_2019ミツウロコグリーンエネルギー(株)　メニューC</t>
  </si>
  <si>
    <t>_2019ミツウロコグリーンエネルギー(株)　メニューD</t>
  </si>
  <si>
    <t>_2019ミツウロコグリーンエネルギー(株)　メニューE（残渣）</t>
  </si>
  <si>
    <t>_2019ミツウロコグリーンエネルギー(株)　(参考値)事業者全体</t>
  </si>
  <si>
    <t>_2019水戸電力(株)</t>
  </si>
  <si>
    <t>_2019緑屋電気(株)</t>
  </si>
  <si>
    <t>_2019(株)ミナサポ</t>
  </si>
  <si>
    <t>_2019みなとみらい電力(株)</t>
  </si>
  <si>
    <t>_2019みの市民エネルギー(株)</t>
  </si>
  <si>
    <t>_2019(株)美作国電力</t>
  </si>
  <si>
    <t>_2019宮城電力(株)</t>
  </si>
  <si>
    <t>_2019(株)宮交シティ</t>
  </si>
  <si>
    <t>_2019宮古新電力(株)</t>
  </si>
  <si>
    <t>_2019(株)宮崎ガスリビング</t>
  </si>
  <si>
    <t>_2019宮崎パワーライン(株)</t>
  </si>
  <si>
    <t>_2019みやまスマートエネルギー(株)</t>
  </si>
  <si>
    <t>_2019みよしエナジー(株)</t>
  </si>
  <si>
    <t>_2019(株)みらい電力　メニューA</t>
  </si>
  <si>
    <t>_2019(株)みらい電力　(参考値)事業者全体</t>
  </si>
  <si>
    <t>_2019ミライフ(株)</t>
  </si>
  <si>
    <t>_2019ミライフ東日本(株)</t>
  </si>
  <si>
    <t>_2019みんな電力(株)　メニューA</t>
  </si>
  <si>
    <t>_2019みんな電力(株)　メニューB</t>
  </si>
  <si>
    <t>_2019みんな電力(株)　メニューC(残差)</t>
  </si>
  <si>
    <t>_2019みんな電力(株)　(参考値)事業者全体</t>
  </si>
  <si>
    <t>_2019(株)明治産業</t>
  </si>
  <si>
    <t>_2019名南共同エネルギー(株)</t>
  </si>
  <si>
    <t>_2019森の電力(株)</t>
  </si>
  <si>
    <t>_2019(株)やまがた新電力</t>
  </si>
  <si>
    <t>_2019(株)ユーミーエナジー</t>
  </si>
  <si>
    <t>_2019(株)ユーラスグリーンエナジー</t>
  </si>
  <si>
    <t>_2019(株)ユビニティー</t>
  </si>
  <si>
    <t>_2019(株)横須賀アーバンウッドパワー</t>
  </si>
  <si>
    <t>_2019横浜ウォーター(株)</t>
  </si>
  <si>
    <t>_2019(株)横浜環境デザイン</t>
  </si>
  <si>
    <t>_2019(株)吉田石油店</t>
  </si>
  <si>
    <t>_2019四つ葉電力(株)</t>
  </si>
  <si>
    <t>_2019米子瓦斯(株)</t>
  </si>
  <si>
    <t>_2019リエスパワー(株)</t>
  </si>
  <si>
    <t>_2019リエスパワーネクスト(株)</t>
  </si>
  <si>
    <t>_2019(株)リケン工業</t>
  </si>
  <si>
    <t>_2019リコージャパン(株)　メニューA</t>
  </si>
  <si>
    <t>_2019リコージャパン(株)　メニューB</t>
  </si>
  <si>
    <t>_2019リコージャパン(株)　メニューC</t>
  </si>
  <si>
    <t>_2019リコージャパン(株)　メニューD</t>
  </si>
  <si>
    <t>_2019リコージャパン(株)　メニューE</t>
  </si>
  <si>
    <t>_2019リコージャパン(株)　メニューF(残渣)</t>
  </si>
  <si>
    <t>_2019リコージャパン(株)　(参考値)事業者全体</t>
  </si>
  <si>
    <t>_2019リストプロパティーズ(株)</t>
  </si>
  <si>
    <t>_2019(株)リミックスポイント</t>
  </si>
  <si>
    <t>_2019(株)ルーア</t>
  </si>
  <si>
    <t>_2019レックスイノベーション(株)</t>
  </si>
  <si>
    <t>_2019ローカルエナジー(株)</t>
  </si>
  <si>
    <t>_2019ローカルでんき(株)</t>
  </si>
  <si>
    <t>_2019和歌山電力(株)</t>
  </si>
  <si>
    <t>_2019綿半パートナーズ(株)</t>
  </si>
  <si>
    <t>_2019(株)Ｌｉｎｋ　Ｌｉｆｅ</t>
  </si>
  <si>
    <t>_2019(株)ＬＩＸＩＬ　ＴＥＰＣＯ　スマートパートナーズ</t>
  </si>
  <si>
    <t>_2019(株)Loooｐ　メニューA</t>
  </si>
  <si>
    <t>_2019(株)Loooｐ　メニューB</t>
  </si>
  <si>
    <t>_2019(株)Loooｐ　メニューC（残差）</t>
  </si>
  <si>
    <t>_2019(株)Loooｐ　(参考値)事業者全体</t>
  </si>
  <si>
    <t>_2019(株)Ｍｉｓｕｍｉ</t>
  </si>
  <si>
    <t>_2019Ｍｙシティ電力(株)</t>
  </si>
  <si>
    <t>_2019(株)ＵＳＥＮ　ＮＥＴＷＯＲＫＳ</t>
  </si>
  <si>
    <t>_2019(株)Ｖ－Ｐｏｗｅｒ</t>
  </si>
  <si>
    <t>_2019代替値</t>
  </si>
  <si>
    <t>_2020アークエルテクノ ロジーズ(株)</t>
  </si>
  <si>
    <t>アークエルテクノ ロジーズ(株)</t>
  </si>
  <si>
    <t>_2020(株)アースインフィニティ</t>
  </si>
  <si>
    <t>_2020アーバンエナジー(株)　メニューA</t>
  </si>
  <si>
    <t>_2020アーバンエナジー(株)　メニューB</t>
  </si>
  <si>
    <t>_2020アーバンエナジー(株)　メニューC</t>
  </si>
  <si>
    <t>_2020アーバンエナジー(株)　メニューD</t>
  </si>
  <si>
    <t>_2020アーバンエナジー(株)　メニューE</t>
  </si>
  <si>
    <t>_2020アーバンエナジー(株)　メニューF</t>
  </si>
  <si>
    <t>アーバンエナジー(株)　メニューF</t>
  </si>
  <si>
    <t>_2020アーバンエナジー(株)　メニューG</t>
  </si>
  <si>
    <t>アーバンエナジー(株)　メニューG</t>
  </si>
  <si>
    <t>_2020アーバンエナジー(株)　メニューH(残差)</t>
  </si>
  <si>
    <t>アーバンエナジー(株)　メニューH(残差)</t>
  </si>
  <si>
    <t>_2020アーバンエナジー(株)　（参考値)事業者全体</t>
  </si>
  <si>
    <t>アーバンエナジー(株)　（参考値)事業者全体</t>
  </si>
  <si>
    <t>_2020アイ・エス・ガステム(株)</t>
  </si>
  <si>
    <t>_2020(株)アイ・グリッド・ソリューションズ　メニューA</t>
  </si>
  <si>
    <t>(株)アイ・グリッド・ソリューションズ　メニューA</t>
  </si>
  <si>
    <t>_2020(株)アイ・グリッド・ソリューションズ　（参考値)事業者全体</t>
  </si>
  <si>
    <t>(株)アイ・グリッド・ソリューションズ　（参考値)事業者全体</t>
  </si>
  <si>
    <t>_2020(株)アイキューフォーメーション</t>
  </si>
  <si>
    <t>_2020愛知電力(株)</t>
  </si>
  <si>
    <t>_2020青森県民エナジー(株)</t>
  </si>
  <si>
    <t>_2020朝日ガスエナジー(株)</t>
  </si>
  <si>
    <t>_2020旭化成(株)　メニューA</t>
  </si>
  <si>
    <t>旭化成(株)　メニューA</t>
  </si>
  <si>
    <t>_2020旭化成(株)　メニューB</t>
  </si>
  <si>
    <t>旭化成(株)　メニューB</t>
  </si>
  <si>
    <t>_2020旭化成(株)　（参考値)事業者全体</t>
  </si>
  <si>
    <t>旭化成(株)　（参考値)事業者全体</t>
  </si>
  <si>
    <t>_2020旭マル牟ガス(株)</t>
  </si>
  <si>
    <t>旭マル牟ガス(株)</t>
  </si>
  <si>
    <t>_2020足利ガス(株)</t>
  </si>
  <si>
    <t>_2020(株)アシストワンエナジー</t>
  </si>
  <si>
    <t>_2020アスエネ(株)(旧：リフユーチヤーズ(株'))　メニューA</t>
  </si>
  <si>
    <t>アスエネ(株)(旧：リフユーチヤーズ(株'))　メニューA</t>
  </si>
  <si>
    <t>_2020アスエネ(株)(旧：リフユーチヤーズ(株'))　メニューB</t>
  </si>
  <si>
    <t>アスエネ(株)(旧：リフユーチヤーズ(株'))　メニューB</t>
  </si>
  <si>
    <t>_2020アスエネ(株)(旧：リフユーチヤーズ(株'))　メニューC</t>
  </si>
  <si>
    <t>アスエネ(株)(旧：リフユーチヤーズ(株'))　メニューC</t>
  </si>
  <si>
    <t>_2020アスエネ(株)(旧：リフユーチヤーズ(株'))　メニューD</t>
  </si>
  <si>
    <t>アスエネ(株)(旧：リフユーチヤーズ(株'))　メニューD</t>
  </si>
  <si>
    <t>_2020アスエネ(株)(旧：リフユーチヤーズ(株'))　（参考値)事業者全体</t>
  </si>
  <si>
    <t>アスエネ(株)(旧：リフユーチヤーズ(株'))　（参考値)事業者全体</t>
  </si>
  <si>
    <t>_2020アストマックス・エネルギー合同会社(旧:Just Energy Japan合同会社)</t>
  </si>
  <si>
    <t>アストマックス・エネルギー合同会社(旧:Just Energy Japan合同会社)</t>
  </si>
  <si>
    <t>_2020アストマックス・トレーディング(株)</t>
  </si>
  <si>
    <t>_2020アストモスエネルギー(株)</t>
  </si>
  <si>
    <t>_2020厚木瓦斯(株)</t>
  </si>
  <si>
    <t>_2020(株)アドバンテック</t>
  </si>
  <si>
    <t>_2020(株)アメニティ電力</t>
  </si>
  <si>
    <t>_2020有明エナジー(株)</t>
  </si>
  <si>
    <t>_2020(株)アルファライズ</t>
  </si>
  <si>
    <t>_2020あんしん電力合同会社</t>
  </si>
  <si>
    <t>あんしん電力合同会社</t>
  </si>
  <si>
    <t>_2020アンビット・エナジー・ジャバン合同会社</t>
  </si>
  <si>
    <t>アンビット・エナジー・ジャバン合同会社</t>
  </si>
  <si>
    <t>_2020アンフィニ(株)　メニューA</t>
  </si>
  <si>
    <t>アンフィニ(株)　メニューA</t>
  </si>
  <si>
    <t>_2020アンフィニ(株)　メニューB</t>
  </si>
  <si>
    <t>アンフィニ(株)　メニューB</t>
  </si>
  <si>
    <t>_2020アンフィニ(株)　（参考値)事業者全体</t>
  </si>
  <si>
    <t>アンフィニ(株)　（参考値)事業者全体</t>
  </si>
  <si>
    <t>_2020(株)イーエムアイ</t>
  </si>
  <si>
    <t>_2020(株)イーセル</t>
  </si>
  <si>
    <t>_2020飯田まちづくリ電力(株)</t>
  </si>
  <si>
    <t>飯田まちづくリ電力(株)</t>
  </si>
  <si>
    <t>_2020(株)イーネットワーク</t>
  </si>
  <si>
    <t>_2020(株)イーネットワークシステムズ　メニューA</t>
  </si>
  <si>
    <t>(株)イーネットワークシステムズ　メニューA</t>
  </si>
  <si>
    <t>_2020(株)イーネットワークシステムズ　メニューB</t>
  </si>
  <si>
    <t>(株)イーネットワークシステムズ　メニューB</t>
  </si>
  <si>
    <t>_2020(株)イーネットワークシステムズ　（参考値)事業者全体</t>
  </si>
  <si>
    <t>(株)イーネットワークシステムズ　（参考値)事業者全体</t>
  </si>
  <si>
    <t>_2020イーレックス(株)(残差)</t>
  </si>
  <si>
    <t>イーレックス(株)(残差)</t>
  </si>
  <si>
    <t>_2020イーレックス(株)　（参考値)事業者全体</t>
  </si>
  <si>
    <t>イーレックス(株)　（参考値)事業者全体</t>
  </si>
  <si>
    <t>_2020イオンディライト(株)</t>
  </si>
  <si>
    <t>イオンディライト(株)</t>
  </si>
  <si>
    <t>_2020(株)池見石油店</t>
  </si>
  <si>
    <t>_2020いこま市民バワー(株)</t>
  </si>
  <si>
    <t>いこま市民バワー(株)</t>
  </si>
  <si>
    <t>_2020(株)イシオ</t>
  </si>
  <si>
    <t>_2020石川電力(株)</t>
  </si>
  <si>
    <t>_2020出雲ガス(株)</t>
  </si>
  <si>
    <t>_2020伊勢崎ガス(株)</t>
  </si>
  <si>
    <t>_2020伊勢志摩電力(株)</t>
  </si>
  <si>
    <t>_2020(株)いちき串木野電力</t>
  </si>
  <si>
    <t>_2020(株)いちたかガスワン</t>
  </si>
  <si>
    <t>_2020一般社団法人フライングエステート</t>
  </si>
  <si>
    <t>一般社団法人フライングエステート</t>
  </si>
  <si>
    <t>_2020一般社団法人塩尻市森林公社</t>
  </si>
  <si>
    <t>一般社団法人塩尻市森林公社</t>
  </si>
  <si>
    <t>_2020一般財団法人泉佐野電力　　</t>
  </si>
  <si>
    <t>一般財団法人泉佐野電力　　</t>
  </si>
  <si>
    <t>_2020一般社団法人グリーンこーぷでんき(旧：一般社団法人グリーン・市民電力)</t>
  </si>
  <si>
    <t>一般社団法人グリーンこーぷでんき(旧：一般社団法人グリーン・市民電力)</t>
  </si>
  <si>
    <t>_2020一般社団法人東松島みらいとし機構</t>
  </si>
  <si>
    <t>一般社団法人東松島みらいとし機構</t>
  </si>
  <si>
    <t>_2020出光グリーンパワー(株)　メニューA</t>
  </si>
  <si>
    <t>出光グリーンパワー(株)　メニューA</t>
  </si>
  <si>
    <t>_2020出光グリーンパワー(株)　メニューB</t>
  </si>
  <si>
    <t>出光グリーンパワー(株)　メニューB</t>
  </si>
  <si>
    <t>_2020出光グリーンパワー(株)　メニューC</t>
  </si>
  <si>
    <t>出光グリーンパワー(株)　メニューC</t>
  </si>
  <si>
    <t>_2020出光グリーンパワー(株)　メニューD(残差)</t>
  </si>
  <si>
    <t>出光グリーンパワー(株)　メニューD(残差)</t>
  </si>
  <si>
    <t>_2020出光グリーンパワー(株)　（参考値)事業者全体</t>
  </si>
  <si>
    <t>出光グリーンパワー(株)　（参考値)事業者全体</t>
  </si>
  <si>
    <t>_2020出光興産(株)　メニューA</t>
  </si>
  <si>
    <t>出光興産(株)　メニューA</t>
  </si>
  <si>
    <t>_2020出光興産(株)　メニューB</t>
  </si>
  <si>
    <t>出光興産(株)　メニューB</t>
  </si>
  <si>
    <t>_2020出光興産(株)　メニューC(残差)</t>
  </si>
  <si>
    <t>出光興産(株)　メニューC(残差)</t>
  </si>
  <si>
    <t>_2020出光興産(株)　（参考値)事業者全体</t>
  </si>
  <si>
    <t>出光興産(株)　（参考値)事業者全体</t>
  </si>
  <si>
    <t>_2020伊藤忠エネクス(株)　メニューA</t>
  </si>
  <si>
    <t>_2020伊藤忠エネクス(株)　メニューB(残差)</t>
  </si>
  <si>
    <t>伊藤忠エネクス(株)　メニューB(残差)</t>
  </si>
  <si>
    <t>_2020伊藤忠エネクス(株)　（参考値)事業者全体</t>
  </si>
  <si>
    <t>伊藤忠エネクス(株)　（参考値)事業者全体</t>
  </si>
  <si>
    <t>_2020伊藤忠エネクスホームライフ西日本(株)</t>
  </si>
  <si>
    <t>_2020伊藤忠商事(株)　メニューA</t>
  </si>
  <si>
    <t>伊藤忠商事(株)　メニューA</t>
  </si>
  <si>
    <t>_2020伊藤忠商事(株)　メニューB(残差)</t>
  </si>
  <si>
    <t>伊藤忠商事(株)　メニューB(残差)</t>
  </si>
  <si>
    <t>_2020伊藤忠商事(株)　（参考値)事業者全体</t>
  </si>
  <si>
    <t>伊藤忠商事(株)　（参考値)事業者全体</t>
  </si>
  <si>
    <t>_2020伊藤忠プランテック(株)</t>
  </si>
  <si>
    <t>_2020いばらきこーぷ生活協同組合</t>
  </si>
  <si>
    <t>いばらきこーぷ生活協同組合</t>
  </si>
  <si>
    <t>_2020入間ガス(株)</t>
  </si>
  <si>
    <t>_2020イワタニ関東(株)</t>
  </si>
  <si>
    <t>_2020イワタニ三重(株)</t>
  </si>
  <si>
    <t>_2020イワタニ首都圏(株)</t>
  </si>
  <si>
    <t>_2020イワタニ長野(株)</t>
  </si>
  <si>
    <t>_2020イワタニ東海(株)</t>
  </si>
  <si>
    <t>_2020(株)岩手ウッドパワー</t>
  </si>
  <si>
    <t>_2020岩手電力(株)</t>
  </si>
  <si>
    <t>_2020(株)インフオシステム</t>
  </si>
  <si>
    <t>(株)インフオシステム</t>
  </si>
  <si>
    <t>_2020ヴィジョナリーパワー（株）</t>
  </si>
  <si>
    <t>ヴィジョナリーパワー（株）</t>
  </si>
  <si>
    <t>_2020(株)ウエスト電力　メニューA</t>
  </si>
  <si>
    <t>(株)ウエスト電力　メニューA</t>
  </si>
  <si>
    <t>_2020(株)ウエスト電力　（参考値)事業者全体</t>
  </si>
  <si>
    <t>(株)ウエスト電力　（参考値)事業者全体</t>
  </si>
  <si>
    <t>_2020上田ガス(株)</t>
  </si>
  <si>
    <t>_2020うすきエネルギー(株)</t>
  </si>
  <si>
    <t>_2020(株)ウッドエナジー</t>
  </si>
  <si>
    <t>_2020うベ未来エネルギー(株)</t>
  </si>
  <si>
    <t>うベ未来エネルギー(株)</t>
  </si>
  <si>
    <t>_2020エア・ウォーター北海道(株)(旧:北海道エア・ウォーター(株))</t>
  </si>
  <si>
    <t>エア・ウォーター北海道(株)(旧:北海道エア・ウォーター(株))</t>
  </si>
  <si>
    <t>_2020エア・ウ—ター(株)</t>
  </si>
  <si>
    <t>エア・ウ—ター(株)</t>
  </si>
  <si>
    <t>_2020(株)エーこーぷサービス</t>
  </si>
  <si>
    <t>(株)エーこーぷサービス</t>
  </si>
  <si>
    <t>_2020(株)エージーピー　</t>
  </si>
  <si>
    <t>_2020(株)エコア</t>
  </si>
  <si>
    <t>_2020(株)エコスタイル　メニューA</t>
  </si>
  <si>
    <t>(株)エコスタイル　メニューA</t>
  </si>
  <si>
    <t>_2020(株)エコスタイル　メニューB</t>
  </si>
  <si>
    <t>(株)エコスタイル　メニューB</t>
  </si>
  <si>
    <t>_2020(株)エコスタイル　（参考値)事業者全体</t>
  </si>
  <si>
    <t>(株)エコスタイル　（参考値)事業者全体</t>
  </si>
  <si>
    <t>_2020(株)エスエナジー(旧:(株)シトラス)</t>
  </si>
  <si>
    <t>(株)エスエナジー(旧:(株)シトラス)</t>
  </si>
  <si>
    <t>_2020(株)エスケーエナジー</t>
  </si>
  <si>
    <t>_2020越後天然ガス(株)</t>
  </si>
  <si>
    <t>_2020(株)エナジードリーム</t>
  </si>
  <si>
    <t>_2020(株)エナネス</t>
  </si>
  <si>
    <t>_2020(株)エナリス・パワー・マーケティング　メニューA</t>
  </si>
  <si>
    <t>(株)エナリス・パワー・マーケティング　メニューA</t>
  </si>
  <si>
    <t>_2020(株)エナリス・パワー・マーケティング　メニューB</t>
  </si>
  <si>
    <t>(株)エナリス・パワー・マーケティング　メニューB</t>
  </si>
  <si>
    <t>_2020(株)エナリス・パワー・マーケティング　メニューC</t>
  </si>
  <si>
    <t>(株)エナリス・パワー・マーケティング　メニューC</t>
  </si>
  <si>
    <t>_2020(株)エナリス・パワー・マーケティング　メニューD</t>
  </si>
  <si>
    <t>(株)エナリス・パワー・マーケティング　メニューD</t>
  </si>
  <si>
    <t>_2020(株)エナリス・パワー・マーケティング　メニューE</t>
  </si>
  <si>
    <t>(株)エナリス・パワー・マーケティング　メニューE</t>
  </si>
  <si>
    <t>_2020(株)エナリス・パワー・マーケティング　メニューF</t>
  </si>
  <si>
    <t>(株)エナリス・パワー・マーケティング　メニューF</t>
  </si>
  <si>
    <t>_2020(株)エナリス・パワー・マーケティング　メニューG</t>
  </si>
  <si>
    <t>(株)エナリス・パワー・マーケティング　メニューG</t>
  </si>
  <si>
    <t>_2020(株)エナリス・パワー・マーケティング　メニューH</t>
  </si>
  <si>
    <t>(株)エナリス・パワー・マーケティング　メニューH</t>
  </si>
  <si>
    <t>_2020(株)エナリス・パワー・マーケティング　メニューI(残差)</t>
  </si>
  <si>
    <t>(株)エナリス・パワー・マーケティング　メニューI(残差)</t>
  </si>
  <si>
    <t>_2020(株)エナリス・パワー・マーケティング　（参考値)事業者全体</t>
  </si>
  <si>
    <t>(株)エナリス・パワー・マーケティング　（参考値)事業者全体</t>
  </si>
  <si>
    <t>_2020(株)エネ・ビジョン</t>
  </si>
  <si>
    <t>_2020(株)エネアーク関西</t>
  </si>
  <si>
    <t>_2020(株)エネアーク関東</t>
  </si>
  <si>
    <t>_2020(株)エネクスライフサービス</t>
  </si>
  <si>
    <t>_2020エネサーブ(株)　メニューA</t>
  </si>
  <si>
    <t>エネサーブ(株)　メニューA</t>
  </si>
  <si>
    <t>_2020エネサーブ(株)　メニューB(残差)</t>
  </si>
  <si>
    <t>エネサーブ(株)　メニューB(残差)</t>
  </si>
  <si>
    <t>_2020エネサーブ(株)　（参考値)事業者全体</t>
  </si>
  <si>
    <t>エネサーブ(株)　（参考値)事業者全体</t>
  </si>
  <si>
    <t>_2020(株)エネサンス関東</t>
  </si>
  <si>
    <t>_2020エネックス(株)</t>
  </si>
  <si>
    <t>_2020(株)エネット　メニューA</t>
  </si>
  <si>
    <t>_2020(株)エネット　メニューB</t>
  </si>
  <si>
    <t>_2020(株)エネット　メニューC</t>
  </si>
  <si>
    <t>_2020(株)エネット　メニューD</t>
  </si>
  <si>
    <t>_2020(株)エネット　メニューE</t>
  </si>
  <si>
    <t>_2020(株)エネット　メニューF</t>
  </si>
  <si>
    <t>_2020(株)エネット　メニューG</t>
  </si>
  <si>
    <t>_2020(株)エネット　メニューH(残差)</t>
  </si>
  <si>
    <t>(株)エネット　メニューH(残差)</t>
  </si>
  <si>
    <t>_2020(株)エネット　（参考値)事業者全体</t>
  </si>
  <si>
    <t>(株)エネット　（参考値)事業者全体</t>
  </si>
  <si>
    <t>_2020エネトレード(株)</t>
  </si>
  <si>
    <t>_2020(株)エネフアント　メニューA</t>
  </si>
  <si>
    <t>(株)エネフアント　メニューA</t>
  </si>
  <si>
    <t>_2020(株)エネフアント　メニューB</t>
  </si>
  <si>
    <t>(株)エネフアント　メニューB</t>
  </si>
  <si>
    <t>_2020(株)エネフアント　メニューC (残差)</t>
  </si>
  <si>
    <t>(株)エネフアント　メニューC (残差)</t>
  </si>
  <si>
    <t>_2020(株)エネフアント　（参考値)事業者全体</t>
  </si>
  <si>
    <t>(株)エネフアント　（参考値)事業者全体</t>
  </si>
  <si>
    <t>_2020エネラボ(株)</t>
  </si>
  <si>
    <t>_2020(株)エネルギア・ソリューション・アンド・サービス</t>
  </si>
  <si>
    <t>_2020エネルギーパワー(株)</t>
  </si>
  <si>
    <t xml:space="preserve">_2020エバーグリーン・マーケティング(株)　メニューA </t>
  </si>
  <si>
    <t xml:space="preserve">エバーグリーン・マーケティング(株)　メニューA </t>
  </si>
  <si>
    <t>_2020エバーグリーン・マーケティング(株)　メニューB</t>
  </si>
  <si>
    <t>エバーグリーン・マーケティング(株)　メニューB</t>
  </si>
  <si>
    <t>_2020エバーグリーン・マーケティング(株)　メニューC(残差)</t>
  </si>
  <si>
    <t>エバーグリーン・マーケティング(株)　メニューC(残差)</t>
  </si>
  <si>
    <t>_2020エバーグリーン・マーケティング(株)　（参考値)事業者全体</t>
  </si>
  <si>
    <t>エバーグリーン・マーケティング(株)　（参考値)事業者全体</t>
  </si>
  <si>
    <t>_2020エバーグリーン・リテイリング(株)(旧：イーレックス・スパーク・マーケティング(株))　メニューA</t>
  </si>
  <si>
    <t>エバーグリーン・リテイリング(株)(旧：イーレックス・スパーク・マーケティング(株))　メニューA</t>
  </si>
  <si>
    <t>_2020エバーグリーン・リテイリング(株)(旧：イーレックス・スパーク・マーケティング(株))　（参考値)事業者全体</t>
  </si>
  <si>
    <t>エバーグリーン・リテイリング(株)(旧：イーレックス・スパーク・マーケティング(株))　（参考値)事業者全体</t>
  </si>
  <si>
    <t>_2020荏原環境プラント(株)　メニューA</t>
  </si>
  <si>
    <t>_2020荏原環境プラント(株)　メニューB</t>
  </si>
  <si>
    <t>_2020荏原環境プラント(株)　メニューC</t>
  </si>
  <si>
    <t>_2020荏原環境プラント(株)　メニューD</t>
  </si>
  <si>
    <t>_2020荏原環境プラント(株)　メニューE</t>
  </si>
  <si>
    <t>_2020荏原環境プラント(株)　メニューF</t>
  </si>
  <si>
    <t>_2020荏原環境プラント(株)　メニューG</t>
  </si>
  <si>
    <t>_2020荏原環境プラント(株)　メニューH</t>
  </si>
  <si>
    <t>_2020荏原環境プラント(株)　メニューI</t>
  </si>
  <si>
    <t>_2020荏原環境プラント(株)　メニューJ</t>
  </si>
  <si>
    <t>荏原環境プラント(株)　メニューJ</t>
  </si>
  <si>
    <t>_2020荏原環境プラント(株)　メニューK</t>
  </si>
  <si>
    <t>荏原環境プラント(株)　メニューK</t>
  </si>
  <si>
    <t>_2020荏原環境プラント(株)　メニューL</t>
  </si>
  <si>
    <t>荏原環境プラント(株)　メニューL</t>
  </si>
  <si>
    <t>_2020荏原環境プラント(株)　メニューM(残差)</t>
  </si>
  <si>
    <t>荏原環境プラント(株)　メニューM(残差)</t>
  </si>
  <si>
    <t>_2020荏原環境プラント(株)　（参考値)事業者全体</t>
  </si>
  <si>
    <t>荏原環境プラント(株)　（参考値)事業者全体</t>
  </si>
  <si>
    <t>_2020エフィシエント(株)</t>
  </si>
  <si>
    <t>_2020(株)エフエネ</t>
  </si>
  <si>
    <t>_2020(株)エフオン　メニューA</t>
  </si>
  <si>
    <t>(株)エフオン　メニューA</t>
  </si>
  <si>
    <t>_2020(株)エフオン　メニューB</t>
  </si>
  <si>
    <t>(株)エフオン　メニューB</t>
  </si>
  <si>
    <t>_2020(株)エフオン　メニューC</t>
  </si>
  <si>
    <t>(株)エフオン　メニューC</t>
  </si>
  <si>
    <t>_2020(株)エフオン　メニューD</t>
  </si>
  <si>
    <t>(株)エフオン　メニューD</t>
  </si>
  <si>
    <t>_2020(株)エフオン　メニューE</t>
  </si>
  <si>
    <t>(株)エフオン　メニューE</t>
  </si>
  <si>
    <t>_2020(株)エフオン　（参考値)事業者全体</t>
  </si>
  <si>
    <t>(株)エフオン　（参考値)事業者全体</t>
  </si>
  <si>
    <t>_2020エフビットコミュニケーションズ(株)　　メニューA</t>
  </si>
  <si>
    <t>エフビットコミュニケーションズ(株)　　メニューA</t>
  </si>
  <si>
    <t>_2020エフビットコミュニケーションズ(株)　　メニューB</t>
  </si>
  <si>
    <t>エフビットコミュニケーションズ(株)　　メニューB</t>
  </si>
  <si>
    <t>_2020エフビットコミュニケーションズ(株)　　メニューC(残差)</t>
  </si>
  <si>
    <t>エフビットコミュニケーションズ(株)　　メニューC(残差)</t>
  </si>
  <si>
    <t>_2020エフビットコミュニケーションズ(株)　　（参考値)事業者全体</t>
  </si>
  <si>
    <t>エフビットコミュニケーションズ(株)　　（参考値)事業者全体</t>
  </si>
  <si>
    <t>_2020(株)エルピオ</t>
  </si>
  <si>
    <t>_2020エルメック(株）</t>
  </si>
  <si>
    <t>エルメック(株）</t>
  </si>
  <si>
    <t>_2020おいでんエネルギー(株)</t>
  </si>
  <si>
    <t>_2020王子・伊藤忠エネクス電力販売(株)　メニューA</t>
  </si>
  <si>
    <t>王子・伊藤忠エネクス電力販売(株)　メニューA</t>
  </si>
  <si>
    <t>_2020王子・伊藤忠エネクス電力販売(株)　（参考値)事業者全体</t>
  </si>
  <si>
    <t>王子・伊藤忠エネクス電力販売(株)　（参考値)事業者全体</t>
  </si>
  <si>
    <t>_2020青梅ガス(株)</t>
  </si>
  <si>
    <t>_2020大多喜ガス(株)</t>
  </si>
  <si>
    <t>_2020大分ケーブルテレコ厶(株)</t>
  </si>
  <si>
    <t>大分ケーブルテレコ厶(株)</t>
  </si>
  <si>
    <t>_2020大垣ガス(株)</t>
  </si>
  <si>
    <t>_2020大阪いずみ市民生活協同組合　メニューA</t>
  </si>
  <si>
    <t>_2020大阪いずみ市民生活協同組合　メニューB(残差)</t>
  </si>
  <si>
    <t>大阪いずみ市民生活協同組合　メニューB(残差)</t>
  </si>
  <si>
    <t>_2020大阪いずみ市民生活協同組合　（参考値)事業者全体</t>
  </si>
  <si>
    <t>大阪いずみ市民生活協同組合　（参考値)事業者全体</t>
  </si>
  <si>
    <t>_2020大阪瓦斯(株)　メニューA</t>
  </si>
  <si>
    <t>大阪瓦斯(株)　メニューA</t>
  </si>
  <si>
    <t>_2020大阪瓦斯(株)　メニューB(残差)</t>
  </si>
  <si>
    <t>大阪瓦斯(株)　メニューB(残差)</t>
  </si>
  <si>
    <t>_2020大阪瓦斯(株)　（参考値)事業者全体</t>
  </si>
  <si>
    <t>大阪瓦斯(株)　（参考値)事業者全体</t>
  </si>
  <si>
    <t>_2020おおすみ半島スマートエネルギー(株)</t>
  </si>
  <si>
    <t>_2020(株)おおた電力</t>
  </si>
  <si>
    <t>_2020(株)岡崎建材</t>
  </si>
  <si>
    <t>(株)岡崎建材</t>
  </si>
  <si>
    <t>_2020(株)岡崎さくら電力</t>
  </si>
  <si>
    <t>(株)岡崎さくら電力</t>
  </si>
  <si>
    <t>_2020岡田建設(株)</t>
  </si>
  <si>
    <t>_2020(株)オカモト</t>
  </si>
  <si>
    <t>_2020岡山電力(株)</t>
  </si>
  <si>
    <t>_2020(株)沖縄ガスニューパワー</t>
  </si>
  <si>
    <t>_2020おきなわこーぷエナジー(株)</t>
  </si>
  <si>
    <t>おきなわこーぷエナジー(株)</t>
  </si>
  <si>
    <t>_2020沖縄電力(株)</t>
  </si>
  <si>
    <t>_2020奥出雲電力(株)</t>
  </si>
  <si>
    <t>_2020(株)オズエナジー</t>
  </si>
  <si>
    <t>(株)オズエナジー</t>
  </si>
  <si>
    <t>_2020(株)おトクでんき</t>
  </si>
  <si>
    <t>_2020(株)オノプロックス</t>
  </si>
  <si>
    <t>_2020(株)オプテージ</t>
  </si>
  <si>
    <t>_2020おまかせ電力(株)</t>
  </si>
  <si>
    <t>_2020おもてなし山形(株)</t>
  </si>
  <si>
    <t>_2020オリックス(株)　メニューA</t>
  </si>
  <si>
    <t>オリックス(株)　メニューA</t>
  </si>
  <si>
    <t>_2020オリックス(株)　メニューB</t>
  </si>
  <si>
    <t>オリックス(株)　メニューB</t>
  </si>
  <si>
    <t>_2020オリックス(株)　メニューC</t>
  </si>
  <si>
    <t>オリックス(株)　メニューC</t>
  </si>
  <si>
    <t>_2020オリックス(株)　メニューD</t>
  </si>
  <si>
    <t>オリックス(株)　メニューD</t>
  </si>
  <si>
    <t>_2020オリックス(株)　メニューE</t>
  </si>
  <si>
    <t>オリックス(株)　メニューE</t>
  </si>
  <si>
    <t>_2020オリックス(株)　メニューF</t>
  </si>
  <si>
    <t>オリックス(株)　メニューF</t>
  </si>
  <si>
    <t>_2020オリックス(株)　メニューG(残差)</t>
  </si>
  <si>
    <t>オリックス(株)　メニューG(残差)</t>
  </si>
  <si>
    <t>_2020オリックス(株)　（参考値)事業者全体</t>
  </si>
  <si>
    <t>オリックス(株)　（参考値)事業者全体</t>
  </si>
  <si>
    <t>_2020(株)織戸組</t>
  </si>
  <si>
    <t>_2020(株)オンテックス</t>
  </si>
  <si>
    <t>(株)オンテックス</t>
  </si>
  <si>
    <t>_2020加賀市総合サービス(株)</t>
  </si>
  <si>
    <t>_2020香川テレビ放送網(株)</t>
  </si>
  <si>
    <t>香川テレビ放送網(株)</t>
  </si>
  <si>
    <t>_2020香川電力(株)　　メニューA</t>
  </si>
  <si>
    <t>香川電力(株)　　メニューA</t>
  </si>
  <si>
    <t>_2020香川電力(株)　　メニューB(残差)</t>
  </si>
  <si>
    <t>香川電力(株)　　メニューB(残差)</t>
  </si>
  <si>
    <t>_2020香川電力(株)　　（参考値)事業者全体</t>
  </si>
  <si>
    <t>香川電力(株)　　（参考値)事業者全体</t>
  </si>
  <si>
    <t>_2020角栄ガス(株)</t>
  </si>
  <si>
    <t>_2020格安電力(株)</t>
  </si>
  <si>
    <t>_2020神楽電力(株)(旧:有限会社GR I T)</t>
  </si>
  <si>
    <t>神楽電力(株)(旧:有限会社GR I T)</t>
  </si>
  <si>
    <t>_2020鹿児島電力(株)</t>
  </si>
  <si>
    <t>_2020(株)かづのバワー</t>
  </si>
  <si>
    <t>(株)かづのバワー</t>
  </si>
  <si>
    <t>_2020(株)かみでん里山公社</t>
  </si>
  <si>
    <t>_2020亀岡ふるさとエナジー(株)</t>
  </si>
  <si>
    <t>_2020唐津電力(株)</t>
  </si>
  <si>
    <t>唐津電力(株)</t>
  </si>
  <si>
    <t>_2020カワサキグリーンエナジー(株)(旧：川重商事(株))　メニューA</t>
  </si>
  <si>
    <t>カワサキグリーンエナジー(株)(旧：川重商事(株))　メニューA</t>
  </si>
  <si>
    <t>_2020カワサキグリーンエナジー(株)(旧：川重商事(株))　メニューB</t>
  </si>
  <si>
    <t>カワサキグリーンエナジー(株)(旧：川重商事(株))　メニューB</t>
  </si>
  <si>
    <t>_2020カワサキグリーンエナジー(株)(旧：川重商事(株))　メニューC(残差)</t>
  </si>
  <si>
    <t>カワサキグリーンエナジー(株)(旧：川重商事(株))　メニューC(残差)</t>
  </si>
  <si>
    <t>_2020カワサキグリーンエナジー(株)(旧：川重商事(株))　（参考値)事業者全体</t>
  </si>
  <si>
    <t>カワサキグリーンエナジー(株)(旧：川重商事(株))　（参考値)事業者全体</t>
  </si>
  <si>
    <t>_2020(株)唐津パワーホールディングス</t>
  </si>
  <si>
    <t>_2020(株)関西空調　</t>
  </si>
  <si>
    <t>_2020関西電力(株)　メニューA</t>
  </si>
  <si>
    <t>関西電力(株)　メニューA</t>
  </si>
  <si>
    <t>_2020関西電力(株)　メニューB</t>
  </si>
  <si>
    <t>関西電力(株)　メニューB</t>
  </si>
  <si>
    <t>_2020関西電力(株)　メニューC</t>
  </si>
  <si>
    <t>関西電力(株)　メニューC</t>
  </si>
  <si>
    <t>_2020関西電力(株)　メニューD(残差)</t>
  </si>
  <si>
    <t>関西電力(株)　メニューD(残差)</t>
  </si>
  <si>
    <t>_2020関西電力(株)　（参考値)事業者全体</t>
  </si>
  <si>
    <t>関西電力(株)　（参考値)事業者全体</t>
  </si>
  <si>
    <t>_2020(株)関電エネルギーソリューション　メニューA</t>
  </si>
  <si>
    <t>(株)関電エネルギーソリューション　メニューA</t>
  </si>
  <si>
    <t>_2020(株)関電エネルギーソリューション　メニューB(残差)</t>
  </si>
  <si>
    <t>(株)関電エネルギーソリューション　メニューB(残差)</t>
  </si>
  <si>
    <t>_2020(株)関電エネルギーソリューション　（参考値)事業者全体</t>
  </si>
  <si>
    <t>(株)関電エネルギーソリューション　（参考値)事業者全体</t>
  </si>
  <si>
    <t>_2020(株)北九州パワー</t>
  </si>
  <si>
    <t>_2020キタコー(株)</t>
  </si>
  <si>
    <t>_2020北日本ガス(株)</t>
  </si>
  <si>
    <t>_2020北日本石油(株)</t>
  </si>
  <si>
    <t>_2020岐阜電力(株)</t>
  </si>
  <si>
    <t>_2020キヤノンマーケティングジャパン(株)</t>
  </si>
  <si>
    <t>_2020九州エナジー(株)　メニューA</t>
  </si>
  <si>
    <t>九州エナジー(株)　メニューA</t>
  </si>
  <si>
    <t>_2020九州エナジー(株)　（参考値)事業者全体</t>
  </si>
  <si>
    <t>九州エナジー(株)　（参考値)事業者全体</t>
  </si>
  <si>
    <t>_2020九州電力(株)　メニューA</t>
  </si>
  <si>
    <t>九州電力(株)　メニューA</t>
  </si>
  <si>
    <t>_2020九州電力(株)　メニューB(残差)</t>
  </si>
  <si>
    <t>九州電力(株)　メニューB(残差)</t>
  </si>
  <si>
    <t>_2020九州電力(株)　（参考値)事業者全体</t>
  </si>
  <si>
    <t>九州電力(株)　（参考値)事業者全体</t>
  </si>
  <si>
    <t>_2020九電みらいエナジー(株)</t>
  </si>
  <si>
    <t>_2020九州スポーツ電力（株）</t>
  </si>
  <si>
    <t>九州スポーツ電力（株）</t>
  </si>
  <si>
    <t>_2020京セラ関電エナジー合同会社</t>
  </si>
  <si>
    <t>_2020京都新電力(株)</t>
  </si>
  <si>
    <t>_2020京都生活協同組合　メニューA</t>
  </si>
  <si>
    <t>_2020京都生活協同組合　メニューB (残差)</t>
  </si>
  <si>
    <t>京都生活協同組合　メニューB (残差)</t>
  </si>
  <si>
    <t>_2020京都生活協同組合　（参考値）事業者全体</t>
  </si>
  <si>
    <t>京都生活協同組合　（参考値）事業者全体</t>
  </si>
  <si>
    <t>_2020京和ガス(株)</t>
  </si>
  <si>
    <t>京和ガス(株)</t>
  </si>
  <si>
    <t>_2020桐生瓦斯(株)</t>
  </si>
  <si>
    <t>_2020近畿電力(株)</t>
  </si>
  <si>
    <t>_2020久慈地域エネルギー(株)　メニューA</t>
  </si>
  <si>
    <t>久慈地域エネルギー(株)　メニューA</t>
  </si>
  <si>
    <t>_2020久慈地域エネルギー(株)　（参考値)事業者全体</t>
  </si>
  <si>
    <t>久慈地域エネルギー(株)　（参考値)事業者全体</t>
  </si>
  <si>
    <t>_2020郡上エネルギー(株)</t>
  </si>
  <si>
    <t>_2020(株)クボタ</t>
  </si>
  <si>
    <t>_2020(株)球磨村森電力</t>
  </si>
  <si>
    <t>_2020熊本電力(株)　</t>
  </si>
  <si>
    <t>_2020(株)グランデータ(旧：(株)ひまわりでんき)</t>
  </si>
  <si>
    <t>(株)グランデータ(旧：(株)ひまわりでんき)</t>
  </si>
  <si>
    <t>_2020グリーナ(株)(旧：ネクストエナジー・アンド・リソース(株))　メニューA</t>
  </si>
  <si>
    <t>グリーナ(株)(旧：ネクストエナジー・アンド・リソース(株))　メニューA</t>
  </si>
  <si>
    <t>_2020グリーナ(株)(旧：ネクストエナジー・アンド・リソース(株))　メニューB</t>
  </si>
  <si>
    <t>グリーナ(株)(旧：ネクストエナジー・アンド・リソース(株))　メニューB</t>
  </si>
  <si>
    <t>_2020グリーナ(株)(旧：ネクストエナジー・アンド・リソース(株))　（参考値)事業者全体</t>
  </si>
  <si>
    <t>グリーナ(株)(旧：ネクストエナジー・アンド・リソース(株))　（参考値)事業者全体</t>
  </si>
  <si>
    <t>_2020(株)クリーンエネルギー総合研究所</t>
  </si>
  <si>
    <t>(株)クリーンエネルギー総合研究所</t>
  </si>
  <si>
    <t>_2020(株)グリーンサークル</t>
  </si>
  <si>
    <t>_2020グリーンシティこばやし(株)</t>
  </si>
  <si>
    <t>_2020(株)グリーンパワー大東</t>
  </si>
  <si>
    <t>_2020グリーンピープルズバワー(株)</t>
  </si>
  <si>
    <t>グリーンピープルズバワー(株)</t>
  </si>
  <si>
    <t>_2020(株)グリムスバワー</t>
  </si>
  <si>
    <t>(株)グリムスバワー</t>
  </si>
  <si>
    <t>_2020くるめエネルギー(株)</t>
  </si>
  <si>
    <t>_2020グロ ーバルソリューションサービス(株)</t>
  </si>
  <si>
    <t>グロ ーバルソリューションサービス(株)</t>
  </si>
  <si>
    <t>_2020(株)グローアップ</t>
  </si>
  <si>
    <t>_2020(株)グローバルエンジニアリング　メニューA</t>
  </si>
  <si>
    <t>(株)グローバルエンジニアリング　メニューA</t>
  </si>
  <si>
    <t>_2020(株)グローバルエンジニアリング　（参考値)事業者全体</t>
  </si>
  <si>
    <t>(株)グローバルエンジニアリング　（参考値)事業者全体</t>
  </si>
  <si>
    <t>_2020(株)グローバルキャスト</t>
  </si>
  <si>
    <t>(株)グローバルキャスト</t>
  </si>
  <si>
    <t>_2020京葉瓦斯(株)</t>
  </si>
  <si>
    <t>_2020ゲーテハウス(株)</t>
  </si>
  <si>
    <t>_2020(株)ケーブルネット下関</t>
  </si>
  <si>
    <t>_2020気仙沼グリーンエナジー(株)</t>
  </si>
  <si>
    <t>_2020公益財団法人東京都環境公社</t>
  </si>
  <si>
    <t>_2020高知ニューエナジー(株）</t>
  </si>
  <si>
    <t>高知ニューエナジー(株）</t>
  </si>
  <si>
    <t>_2020合同会社北上新電力</t>
  </si>
  <si>
    <t>_2020神戸電力(株）</t>
  </si>
  <si>
    <t>神戸電力(株）</t>
  </si>
  <si>
    <t>_2020(株)こーぷでんき東北</t>
  </si>
  <si>
    <t>(株)こーぷでんき東北</t>
  </si>
  <si>
    <t>_2020こーぷ電力(株)</t>
  </si>
  <si>
    <t>こーぷ電力(株)</t>
  </si>
  <si>
    <t>_2020国際航業(株)</t>
  </si>
  <si>
    <t>_2020小島電機工業(株)</t>
  </si>
  <si>
    <t>小島電機工業(株)</t>
  </si>
  <si>
    <t>_2020御所野縄文電力(株)</t>
  </si>
  <si>
    <t>_2020五島市民電力(株)</t>
  </si>
  <si>
    <t>_2020こなんウルトラパワー(株)</t>
  </si>
  <si>
    <t>_2020(株)コンシェルジュ</t>
  </si>
  <si>
    <t>_2020サーラｅエナジー(株)　メニューA</t>
  </si>
  <si>
    <t>サーラｅエナジー(株)　メニューA</t>
  </si>
  <si>
    <t>_2020サーラｅエナジー(株)　メニューB</t>
  </si>
  <si>
    <t>サーラｅエナジー(株)　メニューB</t>
  </si>
  <si>
    <t>_2020サーラｅエナジー(株)　メニューC(残差)</t>
  </si>
  <si>
    <t>サーラｅエナジー(株)　メニューC(残差)</t>
  </si>
  <si>
    <t>_2020サーラｅエナジー(株)　（参考値)事業者全体</t>
  </si>
  <si>
    <t>サーラｅエナジー(株)　（参考値)事業者全体</t>
  </si>
  <si>
    <t>_2020(株)再エネ思考電力(旧：(株)DSグリーンパワー)</t>
  </si>
  <si>
    <t>(株)再エネ思考電力(旧：(株)DSグリーンパワー)</t>
  </si>
  <si>
    <t>_2020(株)サイサン　メニューA</t>
  </si>
  <si>
    <t>(株)サイサン　メニューA</t>
  </si>
  <si>
    <t>_2020(株)サイサン　（参考値)事業者全体</t>
  </si>
  <si>
    <t>(株)サイサン　（参考値)事業者全体</t>
  </si>
  <si>
    <t>_2020埼玉ガス(株)</t>
  </si>
  <si>
    <t>_2020(株)サイホープロパティーズ</t>
  </si>
  <si>
    <t>(株)サイホープロパティーズ</t>
  </si>
  <si>
    <t>_2020酒田天然瓦斯(株)</t>
  </si>
  <si>
    <t>_2020坂戸ガス(株)</t>
  </si>
  <si>
    <t>_2020(株)さくら新電力</t>
  </si>
  <si>
    <t>_2020札幌電力(株)　</t>
  </si>
  <si>
    <t>_2020里山パワーワークス(株)</t>
  </si>
  <si>
    <t>_2020(株)サニックス</t>
  </si>
  <si>
    <t>_2020佐野瓦斯(株)</t>
  </si>
  <si>
    <t>_2020サミットエナジー(株)　メニューA</t>
  </si>
  <si>
    <t>サミットエナジー(株)　メニューA</t>
  </si>
  <si>
    <t>_2020サミットエナジー(株)　メニューB(残差)</t>
  </si>
  <si>
    <t>サミットエナジー(株)　メニューB(残差)</t>
  </si>
  <si>
    <t>_2020サミットエナジー(株)　（参考値)事業者全体</t>
  </si>
  <si>
    <t>サミットエナジー(株)　（参考値)事業者全体</t>
  </si>
  <si>
    <t>_2020(株)サン・ビーム</t>
  </si>
  <si>
    <t>_2020三愛石油(株)</t>
  </si>
  <si>
    <t>_2020山陰エレキ・アライアンス(株)</t>
  </si>
  <si>
    <t>_2020山陰酸素工業(株)</t>
  </si>
  <si>
    <t>_2020三光（株）</t>
  </si>
  <si>
    <t>三光（株）</t>
  </si>
  <si>
    <t>_2020サントラベラーズサービス有限会社</t>
  </si>
  <si>
    <t>サントラベラーズサービス有限会社</t>
  </si>
  <si>
    <t>_2020三友エンテック(株)</t>
  </si>
  <si>
    <t>_2020サンリン(株)</t>
  </si>
  <si>
    <t>_2020(株)シーエナジー</t>
  </si>
  <si>
    <t>_2020(株)ジェイコムウエスト</t>
  </si>
  <si>
    <t>_2020(株)ジェイコム九州</t>
  </si>
  <si>
    <t>_2020(株)ジェイコム埼玉・東日本</t>
  </si>
  <si>
    <t>(株)ジェイコム埼玉・東日本</t>
  </si>
  <si>
    <t>_2020(株)ジェイコム札幌</t>
  </si>
  <si>
    <t>_2020(株)ジェイコム湘南・神奈川</t>
  </si>
  <si>
    <t>(株)ジェイコム湘南・神奈川</t>
  </si>
  <si>
    <t>_2020(株)ジェイコム千葉</t>
  </si>
  <si>
    <t>_2020(株)ジェイコム東京</t>
  </si>
  <si>
    <t>_2020シェルジャバン(株)　メニューA</t>
  </si>
  <si>
    <t>シェルジャバン(株)　メニューA</t>
  </si>
  <si>
    <t>_2020シェルジャバン(株)　（参考値)事業者全体</t>
  </si>
  <si>
    <t>シェルジャバン(株)　（参考値)事業者全体</t>
  </si>
  <si>
    <t>_2020(株)しおさい電力</t>
  </si>
  <si>
    <t>(株)しおさい電力</t>
  </si>
  <si>
    <t>_2020(株)シグナストラスト</t>
  </si>
  <si>
    <t>_2020四国電力(株)　メニューA</t>
  </si>
  <si>
    <t>四国電力(株)　メニューA</t>
  </si>
  <si>
    <t>_2020四国電力(株)　メニューB</t>
  </si>
  <si>
    <t>四国電力(株)　メニューB</t>
  </si>
  <si>
    <t>_2020四国電力(株)　メニューC(残差)</t>
  </si>
  <si>
    <t>四国電力(株)　メニューC(残差)</t>
  </si>
  <si>
    <t>_2020四国電力(株)　（参考値)事業者全体</t>
  </si>
  <si>
    <t>四国電力(株)　（参考値)事業者全体</t>
  </si>
  <si>
    <t>_2020静岡ガス＆パワー(株)　メニューA</t>
  </si>
  <si>
    <t>静岡ガス＆パワー(株)　メニューA</t>
  </si>
  <si>
    <t>_2020静岡ガス＆パワー(株)　メニューB</t>
  </si>
  <si>
    <t>静岡ガス＆パワー(株)　メニューB</t>
  </si>
  <si>
    <t>_2020静岡ガス＆パワー(株)　（参考値)事業者全体</t>
  </si>
  <si>
    <t>静岡ガス＆パワー(株)　（参考値)事業者全体</t>
  </si>
  <si>
    <t>_2020自然電力(株)　メニューA</t>
  </si>
  <si>
    <t>_2020自然電力(株)　メニューB</t>
  </si>
  <si>
    <t>_2020自然電力(株)　メニューC</t>
  </si>
  <si>
    <t>_2020自然電力(株)　メニューD</t>
  </si>
  <si>
    <t>_2020自然電力(株)　メニューE</t>
  </si>
  <si>
    <t>_2020自然電力(株)　メニューF</t>
  </si>
  <si>
    <t>自然電力(株)　メニューF</t>
  </si>
  <si>
    <t>_2020自然電力(株)　メニューG</t>
  </si>
  <si>
    <t>自然電力(株)　メニューG</t>
  </si>
  <si>
    <t>_2020自然電力(株)　メニューH (残差)</t>
  </si>
  <si>
    <t>自然電力(株)　メニューH (残差)</t>
  </si>
  <si>
    <t>_2020自然電力(株)　（参考値)事業者全体</t>
  </si>
  <si>
    <t>自然電力(株)　（参考値)事業者全体</t>
  </si>
  <si>
    <t>_2020(株)シナジアパワー　メニューA</t>
  </si>
  <si>
    <t>(株)シナジアパワー　メニューA</t>
  </si>
  <si>
    <t>_2020(株)シナジアパワー　メニューB</t>
  </si>
  <si>
    <t>(株)シナジアパワー　メニューB</t>
  </si>
  <si>
    <t>_2020(株)シナジアパワー　メニューC</t>
  </si>
  <si>
    <t>(株)シナジアパワー　メニューC</t>
  </si>
  <si>
    <t>_2020(株)シナジアパワー　（参考値)事業者全体</t>
  </si>
  <si>
    <t>(株)シナジアパワー　（参考値)事業者全体</t>
  </si>
  <si>
    <t>_2020シナネン(株)　メニューA</t>
  </si>
  <si>
    <t>_2020シナネン(株)　メニューB</t>
  </si>
  <si>
    <t>シナネン(株)　メニューB</t>
  </si>
  <si>
    <t>_2020シナネン(株)　メニューC</t>
  </si>
  <si>
    <t>シナネン(株)　メニューC</t>
  </si>
  <si>
    <t>_2020シナネン(株)　メニューD</t>
  </si>
  <si>
    <t>シナネン(株)　メニューD</t>
  </si>
  <si>
    <t>_2020シナネン(株)　メニューE</t>
  </si>
  <si>
    <t>シナネン(株)　メニューE</t>
  </si>
  <si>
    <t>_2020シナネン(株)　メニューF(残差)</t>
  </si>
  <si>
    <t>シナネン(株)　メニューF(残差)</t>
  </si>
  <si>
    <t>_2020シナネン(株)　（参考値)事業者全体</t>
  </si>
  <si>
    <t>シナネン(株)　（参考値)事業者全体</t>
  </si>
  <si>
    <t>_2020ジニーエナジー合同会社</t>
  </si>
  <si>
    <t>_2020芝浦電力(株)</t>
  </si>
  <si>
    <t>_2020清水建設(株)</t>
  </si>
  <si>
    <t>_2020地元電力(株)</t>
  </si>
  <si>
    <t>_2020(株)ジャバネットサービスイノベーション</t>
  </si>
  <si>
    <t>(株)ジャバネットサービスイノベーション</t>
  </si>
  <si>
    <t>_2020ジャパンベストレスキューシステム(株)</t>
  </si>
  <si>
    <t>_2020湘南電力(株)　メニューA</t>
  </si>
  <si>
    <t>湘南電力(株)　メニューA</t>
  </si>
  <si>
    <t>_2020湘南電力(株)　（参考値)事業者全体</t>
  </si>
  <si>
    <t>湘南電力(株)　（参考値)事業者全体</t>
  </si>
  <si>
    <t>_2020(株)情熱電力</t>
  </si>
  <si>
    <t>(株)情熱電力</t>
  </si>
  <si>
    <t>_2020情報ハイウウェイ協同組合</t>
  </si>
  <si>
    <t>情報ハイウウェイ協同組合</t>
  </si>
  <si>
    <t>_2020昭和商事(株)(旧：(株)リエゾンエナジー)</t>
  </si>
  <si>
    <t>昭和商事(株)(旧：(株)リエゾンエナジー)</t>
  </si>
  <si>
    <t>_2020シン・エナジー(株)</t>
  </si>
  <si>
    <t>_2020(株)新出光</t>
  </si>
  <si>
    <t>_2020新エネルギー開発(株)</t>
  </si>
  <si>
    <t>_2020信州電力(株)</t>
  </si>
  <si>
    <t>_2020新電力いばらき(株)</t>
  </si>
  <si>
    <t>_2020新電力おおいた(株)</t>
  </si>
  <si>
    <t>_2020新電力新潟(株)</t>
  </si>
  <si>
    <t>_2020新電力フロンティア(株)</t>
  </si>
  <si>
    <t>_2020新日本瓦斯(株)</t>
  </si>
  <si>
    <t>_2020(株)翠光トップライン</t>
  </si>
  <si>
    <t>_2020須賀川瓦斯(株)</t>
  </si>
  <si>
    <t>_2020スズカ電工(株)</t>
  </si>
  <si>
    <t>_2020鈴与商事(株)　メニューA</t>
  </si>
  <si>
    <t>鈴与商事(株)　メニューA</t>
  </si>
  <si>
    <t>_2020鈴与商事(株)　メニューB(残差)</t>
  </si>
  <si>
    <t>鈴与商事(株)　メニューB(残差)</t>
  </si>
  <si>
    <t>_2020鈴与商事(株)　（参考値)事業者全体</t>
  </si>
  <si>
    <t>鈴与商事(株)　（参考値)事業者全体</t>
  </si>
  <si>
    <t>_2020鈴与電力(株)　メニューA</t>
  </si>
  <si>
    <t>鈴与電力(株)　メニューA</t>
  </si>
  <si>
    <t>_2020鈴与電力(株)　（参考値)事業者全体</t>
  </si>
  <si>
    <t>鈴与電力(株)　（参考値)事業者全体</t>
  </si>
  <si>
    <t>_2020スターティア(株)</t>
  </si>
  <si>
    <t>スターティア(株)</t>
  </si>
  <si>
    <t>_2020スマ トエナジー熊本(株)</t>
  </si>
  <si>
    <t>スマ トエナジー熊本(株)</t>
  </si>
  <si>
    <t>_2020(株)スマート</t>
  </si>
  <si>
    <t>(株)スマート</t>
  </si>
  <si>
    <t>_2020スマートエコエナジー(株)　メニューA</t>
  </si>
  <si>
    <t>スマートエコエナジー(株)　メニューA</t>
  </si>
  <si>
    <t>_2020スマートエコエナジー(株)　（参考値)事業者全体</t>
  </si>
  <si>
    <t>スマートエコエナジー(株)　（参考値)事業者全体</t>
  </si>
  <si>
    <t>_2020スマートエナジー磐田(株)　メニューA</t>
  </si>
  <si>
    <t>スマートエナジー磐田(株)　メニューA</t>
  </si>
  <si>
    <t>_2020スマートエナジー磐田(株)　メニューB (残差)</t>
  </si>
  <si>
    <t>スマートエナジー磐田(株)　メニューB (残差)</t>
  </si>
  <si>
    <t>_2020スマートエナジー磐田(株)　（参考値)事業者全体</t>
  </si>
  <si>
    <t>スマートエナジー磐田(株)　（参考値)事業者全体</t>
  </si>
  <si>
    <t>_2020(株)スマートテック　メニューA</t>
  </si>
  <si>
    <t>_2020(株)スマートテック　メニューB(残差)</t>
  </si>
  <si>
    <t>(株)スマートテック　メニューB(残差)</t>
  </si>
  <si>
    <t>_2020(株)スマートテック　（参考値)事業者全体</t>
  </si>
  <si>
    <t>(株)スマートテック　（参考値)事業者全体</t>
  </si>
  <si>
    <t>_2020諏訪瓦斯(株)</t>
  </si>
  <si>
    <t>_2020生活協同組合こーぷぐんま</t>
  </si>
  <si>
    <t>生活協同組合こーぷぐんま</t>
  </si>
  <si>
    <t>_2020生活協同組合こーぷこうべ</t>
  </si>
  <si>
    <t>生活協同組合こーぷこうべ</t>
  </si>
  <si>
    <t>_2020生活協同組合こーぷしが　メニューA</t>
  </si>
  <si>
    <t>生活協同組合こーぷしが　メニューA</t>
  </si>
  <si>
    <t>_2020生活協同組合こーぷしが　メニューB(残差)</t>
  </si>
  <si>
    <t>生活協同組合こーぷしが　メニューB(残差)</t>
  </si>
  <si>
    <t>_2020生活協同組合こーぷしが　（参考値)事業者全体</t>
  </si>
  <si>
    <t>生活協同組合こーぷしが　（参考値)事業者全体</t>
  </si>
  <si>
    <t>_2020生活協同組合こーぷながの</t>
  </si>
  <si>
    <t>生活協同組合こーぷながの</t>
  </si>
  <si>
    <t>_2020生活協同組合こーぷみらい</t>
  </si>
  <si>
    <t>生活協同組合こーぷみらい</t>
  </si>
  <si>
    <t>_2020生活協同組合ひろしま　メニューA</t>
  </si>
  <si>
    <t>生活協同組合ひろしま　メニューA</t>
  </si>
  <si>
    <t>_2020生活協同組合ひろしま　（参考値)事業者全体</t>
  </si>
  <si>
    <t>生活協同組合ひろしま　（参考値)事業者全体</t>
  </si>
  <si>
    <t>_2020(株)生活クラブエナジー　メニューA</t>
  </si>
  <si>
    <t>(株)生活クラブエナジー　メニューA</t>
  </si>
  <si>
    <t>_2020(株)生活クラブエナジー　（参考値)事業者全体</t>
  </si>
  <si>
    <t>(株)生活クラブエナジー　（参考値)事業者全体</t>
  </si>
  <si>
    <t>_2020西武ガス(株)</t>
  </si>
  <si>
    <t>_2020西部瓦斯(株)</t>
  </si>
  <si>
    <t>_2020積水化学工業(株)　メニューA</t>
  </si>
  <si>
    <t>_2020積水化学工業(株)　メニューB(残差)</t>
  </si>
  <si>
    <t>積水化学工業(株)　メニューB(残差)</t>
  </si>
  <si>
    <t>_2020積水化学工業(株)　（参考値)事業者全体</t>
  </si>
  <si>
    <t>積水化学工業(株)　（参考値)事業者全体</t>
  </si>
  <si>
    <t>_2020石油資源開発(株)</t>
  </si>
  <si>
    <t>_2020ゼロワットパワー(株)　メニューA</t>
  </si>
  <si>
    <t>_2020ゼロワットパワー(株)　メニューB</t>
  </si>
  <si>
    <t>_2020ゼロワットパワー(株)　メニューC</t>
  </si>
  <si>
    <t>ゼロワットパワー(株)　メニューC</t>
  </si>
  <si>
    <t>_2020ゼロワットパワー(株)　メニューD</t>
  </si>
  <si>
    <t>ゼロワットパワー(株)　メニューD</t>
  </si>
  <si>
    <t>_2020ゼロワットパワー(株)　メニューE(残差)</t>
  </si>
  <si>
    <t>ゼロワットパワー(株)　メニューE(残差)</t>
  </si>
  <si>
    <t>_2020ゼロワットパワー(株)　（参考値)事業者全体</t>
  </si>
  <si>
    <t>ゼロワットパワー(株)　（参考値)事業者全体</t>
  </si>
  <si>
    <t>_2020(株)センカク</t>
  </si>
  <si>
    <t>_2020セントラル石油瓦斯(株)(旧：中央セントラルガス(株))</t>
  </si>
  <si>
    <t>セントラル石油瓦斯(株)(旧：中央セントラルガス(株))</t>
  </si>
  <si>
    <t>_2020全農エネルギー(株)</t>
  </si>
  <si>
    <t>_2020総合エネルギー(株)　メニューA</t>
  </si>
  <si>
    <t>総合エネルギー(株)　メニューA</t>
  </si>
  <si>
    <t>_2020総合エネルギー(株)　メニューB(残差)</t>
  </si>
  <si>
    <t>総合エネルギー(株)　メニューB(残差)</t>
  </si>
  <si>
    <t>_2020総合エネルギー(株)　（参考値)事業者全体</t>
  </si>
  <si>
    <t>総合エネルギー(株)　（参考値)事業者全体</t>
  </si>
  <si>
    <t>_2020そうまIグリッド合同会社</t>
  </si>
  <si>
    <t>そうまIグリッド合同会社</t>
  </si>
  <si>
    <t>_2020大一ガス(株)</t>
  </si>
  <si>
    <t>_2020第一日本電力(株)</t>
  </si>
  <si>
    <t>第一日本電力(株)</t>
  </si>
  <si>
    <t>_2020(株)大仙こまちパワー</t>
  </si>
  <si>
    <t>_2020大東ガス(株)　メニューA</t>
  </si>
  <si>
    <t>大東ガス(株)　メニューA</t>
  </si>
  <si>
    <t>_2020大東ガス(株)　（参考値)事業者全体</t>
  </si>
  <si>
    <t>大東ガス(株)　（参考値)事業者全体</t>
  </si>
  <si>
    <t>_2020大東建託パートナーズ(株)(旧：大東エナジー(株))</t>
  </si>
  <si>
    <t>大東建託パートナーズ(株)(旧：大東エナジー(株))</t>
  </si>
  <si>
    <t>_2020ダイヤモンドパワー(株)　メニューA</t>
  </si>
  <si>
    <t>ダイヤモンドパワー(株)　メニューA</t>
  </si>
  <si>
    <t>_2020ダイヤモンドパワー(株)　メニューB</t>
  </si>
  <si>
    <t>ダイヤモンドパワー(株)　メニューB</t>
  </si>
  <si>
    <t>_2020ダイヤモンドパワー(株)　メニューC(残差)</t>
  </si>
  <si>
    <t>ダイヤモンドパワー(株)　メニューC(残差)</t>
  </si>
  <si>
    <t>_2020ダイヤモンドパワー(株)　（参考値)事業者全体</t>
  </si>
  <si>
    <t>ダイヤモンドパワー(株)　（参考値)事業者全体</t>
  </si>
  <si>
    <t>_2020太陽ガス(株)</t>
  </si>
  <si>
    <t>_2020大和エネルギー(株)　メニューA</t>
  </si>
  <si>
    <t>大和エネルギー(株)　メニューA</t>
  </si>
  <si>
    <t>_2020大和エネルギー(株)　（参考値)事業者全体</t>
  </si>
  <si>
    <t>大和エネルギー(株)　（参考値)事業者全体</t>
  </si>
  <si>
    <t>_2020大和ハウス工業(株)　　メニューA</t>
  </si>
  <si>
    <t>大和ハウス工業(株)　　メニューA</t>
  </si>
  <si>
    <t>_2020大和ハウス工業(株)　　メニューB</t>
  </si>
  <si>
    <t>大和ハウス工業(株)　　メニューB</t>
  </si>
  <si>
    <t>_2020大和ハウス工業(株)　　メニューC</t>
  </si>
  <si>
    <t>大和ハウス工業(株)　　メニューC</t>
  </si>
  <si>
    <t>_2020大和ハウス工業(株)　　メニューD</t>
  </si>
  <si>
    <t>大和ハウス工業(株)　　メニューD</t>
  </si>
  <si>
    <t>_2020大和ハウス工業(株)　　メニューE</t>
  </si>
  <si>
    <t>大和ハウス工業(株)　　メニューE</t>
  </si>
  <si>
    <t>_2020大和ハウス工業(株)　　メニューF</t>
  </si>
  <si>
    <t>大和ハウス工業(株)　　メニューF</t>
  </si>
  <si>
    <t>_2020大和ハウス工業(株)　　メニューG</t>
  </si>
  <si>
    <t>大和ハウス工業(株)　　メニューG</t>
  </si>
  <si>
    <t>_2020大和ハウス工業(株)　　メニューH</t>
  </si>
  <si>
    <t>大和ハウス工業(株)　　メニューH</t>
  </si>
  <si>
    <t>_2020大和ハウス工業(株)　　メニューI(残差)</t>
  </si>
  <si>
    <t>大和ハウス工業(株)　　メニューI(残差)</t>
  </si>
  <si>
    <t>_2020大和ハウス工業(株)　　（参考値)事業者全体</t>
  </si>
  <si>
    <t>大和ハウス工業(株)　　（参考値)事業者全体</t>
  </si>
  <si>
    <t>_2020大和ライフエナジア(株)</t>
  </si>
  <si>
    <t>_2020(株)タクマエナジー　メニューA</t>
  </si>
  <si>
    <t>(株)タクマエナジー　メニューA</t>
  </si>
  <si>
    <t>_2020(株)タクマエナジー　メニューB(残差)</t>
  </si>
  <si>
    <t>(株)タクマエナジー　メニューB(残差)</t>
  </si>
  <si>
    <t>_2020(株)タクマエナジー　（参考値)事業者全体</t>
  </si>
  <si>
    <t>(株)タクマエナジー　（参考値)事業者全体</t>
  </si>
  <si>
    <t>_2020たんたんエナジー(株)　メニューA</t>
  </si>
  <si>
    <t>たんたんエナジー(株)　メニューA</t>
  </si>
  <si>
    <t>_2020たんたんエナジー(株)　（参考値)事業者全体</t>
  </si>
  <si>
    <t>たんたんエナジー(株)　（参考値)事業者全体</t>
  </si>
  <si>
    <t>_2020(株)地域電力</t>
  </si>
  <si>
    <t>_2020(株)地球クラブ　メニューA</t>
  </si>
  <si>
    <t>(株)地球クラブ　メニューA</t>
  </si>
  <si>
    <t>_2020(株)地球クラブ　（参考値)事業者全体</t>
  </si>
  <si>
    <t>(株)地球クラブ　（参考値)事業者全体</t>
  </si>
  <si>
    <t>_2020秩父新電力(株)　メニューA</t>
  </si>
  <si>
    <t>秩父新電力(株)　メニューA</t>
  </si>
  <si>
    <t>_2020秩父新電力(株)　メニューB</t>
  </si>
  <si>
    <t>秩父新電力(株)　メニューB</t>
  </si>
  <si>
    <t>_2020秩父新電力(株)　メニューC (残差)</t>
  </si>
  <si>
    <t>秩父新電力(株)　メニューC (残差)</t>
  </si>
  <si>
    <t>_2020秩父新電力(株)　（参考値)事業者全体</t>
  </si>
  <si>
    <t>秩父新電力(株)　（参考値)事業者全体</t>
  </si>
  <si>
    <t>_2020千葉電力(株)</t>
  </si>
  <si>
    <t>_2020(株)地方創生テクノロジーラボ</t>
  </si>
  <si>
    <t>_2020(株)チャームドライフ</t>
  </si>
  <si>
    <t>(株)チャームドライフ</t>
  </si>
  <si>
    <t>_2020中央電力(株)　メニューA</t>
  </si>
  <si>
    <t>中央電力(株)　メニューA</t>
  </si>
  <si>
    <t>_2020中央電力(株)　（参考値)事業者全体</t>
  </si>
  <si>
    <t>中央電力(株)　（参考値)事業者全体</t>
  </si>
  <si>
    <t>_2020中央電力エナジー(株)</t>
  </si>
  <si>
    <t>_2020(株)中海テレビ放送</t>
  </si>
  <si>
    <t>_2020中国電力(株)　メニューA</t>
  </si>
  <si>
    <t>_2020中国電力(株)　メニューB</t>
  </si>
  <si>
    <t>中国電力(株)　メニューB</t>
  </si>
  <si>
    <t>_2020中国電力(株)　メニューC(残差)</t>
  </si>
  <si>
    <t>中国電力(株)　メニューC(残差)</t>
  </si>
  <si>
    <t>_2020中国電力(株)　（参考値)事業者全体</t>
  </si>
  <si>
    <t>中国電力(株)　（参考値)事業者全体</t>
  </si>
  <si>
    <t>_2020中小企業支援(株）</t>
  </si>
  <si>
    <t>中小企業支援(株）</t>
  </si>
  <si>
    <t>_2020中部電力ミライズ(株)(旧：中部電力(株))　メニューA</t>
  </si>
  <si>
    <t>中部電力ミライズ(株)(旧：中部電力(株))　メニューA</t>
  </si>
  <si>
    <t>_2020中部電力ミライズ(株)(旧：中部電力(株))　メニューB(残差)</t>
  </si>
  <si>
    <t>中部電力ミライズ(株)(旧：中部電力(株))　メニューB(残差)</t>
  </si>
  <si>
    <t>_2020中部電力ミライズ(株)(旧：中部電力(株))　（参考値)事業者全体</t>
  </si>
  <si>
    <t>中部電力ミライズ(株)(旧：中部電力(株))　（参考値)事業者全体</t>
  </si>
  <si>
    <t>_2020(株)津軽あっぷるパワー</t>
  </si>
  <si>
    <t>_2020土浦ケーブルテレビ(株)</t>
  </si>
  <si>
    <t>_2020ツネイシＣバリューズ(株)</t>
  </si>
  <si>
    <t>_2020ティーダッシュ合同会社(旧：ズームエナジージャパン合同会社)</t>
  </si>
  <si>
    <t>ティーダッシュ合同会社(旧：ズームエナジージャパン合同会社)</t>
  </si>
  <si>
    <t>_2020デジタルグリッド(株)　メニューA</t>
  </si>
  <si>
    <t>デジタルグリッド(株)　メニューA</t>
  </si>
  <si>
    <t>_2020デジタルグリッド(株)　メニューB</t>
  </si>
  <si>
    <t>デジタルグリッド(株)　メニューB</t>
  </si>
  <si>
    <t>_2020デジタルグリッド(株)　メニューC (残差)</t>
  </si>
  <si>
    <t>デジタルグリッド(株)　メニューC (残差)</t>
  </si>
  <si>
    <t>_2020デジタルグリッド(株)　（参考値)事業者全体</t>
  </si>
  <si>
    <t>デジタルグリッド(株)　（参考値)事業者全体</t>
  </si>
  <si>
    <t>_2020テス・エンジニアリング(株)　メニューA</t>
  </si>
  <si>
    <t>テス・エンジニアリング(株)　メニューA</t>
  </si>
  <si>
    <t>_2020テス・エンジニアリング(株)　（参考値)事業者全体</t>
  </si>
  <si>
    <t>テス・エンジニアリング(株)　（参考値)事業者全体</t>
  </si>
  <si>
    <t>_2020テプコカスタマーサービス(株)(残差)</t>
  </si>
  <si>
    <t>テプコカスタマーサービス(株)(残差)</t>
  </si>
  <si>
    <t>_2020テプコカスタマーサービス(株)　（参考値)事業者全体</t>
  </si>
  <si>
    <t>テプコカスタマーサービス(株)　（参考値)事業者全体</t>
  </si>
  <si>
    <t>_2020(株)デベロップ(旧：1号発電所(株))</t>
  </si>
  <si>
    <t>(株)デベロップ(旧：1号発電所(株))</t>
  </si>
  <si>
    <t>_2020(株)デライトアップ</t>
  </si>
  <si>
    <t>(株)デライトアップ</t>
  </si>
  <si>
    <t>_2020(株)テレ・マーカー</t>
  </si>
  <si>
    <t>_2020(株)デンケン</t>
  </si>
  <si>
    <t>_2020電力保全サービス(株)</t>
  </si>
  <si>
    <t>_2020東亜ガス(株）</t>
  </si>
  <si>
    <t>東亜ガス(株）</t>
  </si>
  <si>
    <t>_2020東海電力(株)</t>
  </si>
  <si>
    <t>_2020東罐商事(株)</t>
  </si>
  <si>
    <t>_2020(株)東急パワーサプライ　メニューA</t>
  </si>
  <si>
    <t>(株)東急パワーサプライ　メニューA</t>
  </si>
  <si>
    <t>_2020(株)東急パワーサプライ　（参考値)事業者全体</t>
  </si>
  <si>
    <t>(株)東急パワーサプライ　（参考値)事業者全体</t>
  </si>
  <si>
    <t>_2020東京エコサービス(株)</t>
  </si>
  <si>
    <t>_2020東京ガス(株)　メニューA</t>
  </si>
  <si>
    <t>東京ガス(株)　メニューA</t>
  </si>
  <si>
    <t>_2020東京ガス(株)　メニューB</t>
  </si>
  <si>
    <t>東京ガス(株)　メニューB</t>
  </si>
  <si>
    <t>_2020東京ガス(株)　（参考値)事業者全体</t>
  </si>
  <si>
    <t>東京ガス(株)　（参考値)事業者全体</t>
  </si>
  <si>
    <t>_2020東京電力エナジーパートナー(株)　メニューA</t>
  </si>
  <si>
    <t>東京電力エナジーパートナー(株)　メニューA</t>
  </si>
  <si>
    <t>_2020東京電力エナジーパートナー(株)　メニューB</t>
  </si>
  <si>
    <t>東京電力エナジーパートナー(株)　メニューB</t>
  </si>
  <si>
    <t>_2020東京電力エナジーパートナー(株)　メニューC</t>
  </si>
  <si>
    <t>東京電力エナジーパートナー(株)　メニューC</t>
  </si>
  <si>
    <t>_2020東京電力エナジーパートナー(株)　メニューD</t>
  </si>
  <si>
    <t>東京電力エナジーパートナー(株)　メニューD</t>
  </si>
  <si>
    <t>_2020東京電力エナジーパートナー(株)　メニューE</t>
  </si>
  <si>
    <t>東京電力エナジーパートナー(株)　メニューE</t>
  </si>
  <si>
    <t>_2020東京電力エナジーパートナー(株)　メニューF</t>
  </si>
  <si>
    <t>東京電力エナジーパートナー(株)　メニューF</t>
  </si>
  <si>
    <t>_2020東京電力エナジーパートナー(株)　メニューG(残差)</t>
  </si>
  <si>
    <t>東京電力エナジーパートナー(株)　メニューG(残差)</t>
  </si>
  <si>
    <t>_2020東京電力エナジーパートナー(株)　（参考値)事業者全体</t>
  </si>
  <si>
    <t>東京電力エナジーパートナー(株)　（参考値)事業者全体</t>
  </si>
  <si>
    <t>_2020東彩ガス(株)</t>
  </si>
  <si>
    <t>_2020東芝エネルギーシステムズ(株)</t>
  </si>
  <si>
    <t>_2020東邦ガス(株)　メニューA</t>
  </si>
  <si>
    <t>東邦ガス(株)　メニューA</t>
  </si>
  <si>
    <t>_2020東邦ガス(株)　メニューB</t>
  </si>
  <si>
    <t>東邦ガス(株)　メニューB</t>
  </si>
  <si>
    <t>_2020東邦ガス(株)　メニューC(残差)</t>
  </si>
  <si>
    <t>東邦ガス(株)　メニューC(残差)</t>
  </si>
  <si>
    <t>_2020東邦ガス(株)　（参考値)事業者全体</t>
  </si>
  <si>
    <t>東邦ガス(株)　（参考値)事業者全体</t>
  </si>
  <si>
    <t>_2020東北電力(株)　メニューA</t>
  </si>
  <si>
    <t>_2020東北電力(株)　メニューB</t>
  </si>
  <si>
    <t>_2020東北電力(株)　メニューC(残差)</t>
  </si>
  <si>
    <t>東北電力(株)　メニューC(残差)</t>
  </si>
  <si>
    <t>_2020東北電力(株)　（参考値)事業者全体</t>
  </si>
  <si>
    <t>東北電力(株)　（参考値)事業者全体</t>
  </si>
  <si>
    <t>_2020東北電カエナジートレーディング(株)</t>
  </si>
  <si>
    <t>東北電カエナジートレーディング(株)</t>
  </si>
  <si>
    <t>_2020(株)東名</t>
  </si>
  <si>
    <t>_2020(株)トーセキ</t>
  </si>
  <si>
    <t>_2020(株)卜ーヨーエネルギーファーム</t>
  </si>
  <si>
    <t>(株)卜ーヨーエネルギーファーム</t>
  </si>
  <si>
    <t>_2020(株)ところざわ未来電力　メニューA</t>
  </si>
  <si>
    <t>_2020(株)ところざわ未来電力　メニューB (残差)</t>
  </si>
  <si>
    <t>(株)ところざわ未来電力　メニューB (残差)</t>
  </si>
  <si>
    <t>_2020(株)ところざわ未来電力　（参考値)事業者全体</t>
  </si>
  <si>
    <t>(株)ところざわ未来電力　（参考値)事業者全体</t>
  </si>
  <si>
    <t>_2020(株)どさんこバワー</t>
  </si>
  <si>
    <t>(株)どさんこバワー</t>
  </si>
  <si>
    <t>_2020とちぎこーぷ生活協同組合</t>
  </si>
  <si>
    <t>とちぎこーぷ生活協同組合</t>
  </si>
  <si>
    <t>_2020(株)とっとり市民電力</t>
  </si>
  <si>
    <t>_2020凸版印刷(株)</t>
  </si>
  <si>
    <t>_2020(株)トドック電力</t>
  </si>
  <si>
    <t>_2020(株)登米電力</t>
  </si>
  <si>
    <t>_2020富山電力(株)</t>
  </si>
  <si>
    <t>_2020(株)トヨタエナジーソリューションズ</t>
  </si>
  <si>
    <t>_2020(株)とんでんホールディングス</t>
  </si>
  <si>
    <t>_2020(株)内藤工業所</t>
  </si>
  <si>
    <t>_2020(株)ながさきサステナエナジー</t>
  </si>
  <si>
    <t>(株)ながさきサステナエナジー</t>
  </si>
  <si>
    <t>_2020長崎地域電力(株)</t>
  </si>
  <si>
    <t>_2020(株)ナカシマパワーソリューション</t>
  </si>
  <si>
    <t>_2020(株)中之条パワー</t>
  </si>
  <si>
    <t>_2020長野都市ガス(株)</t>
  </si>
  <si>
    <t>_2020なでしこ電力(株)</t>
  </si>
  <si>
    <t>_2020奈良電力(株)</t>
  </si>
  <si>
    <t>_2020(株)成田香取エネルギー</t>
  </si>
  <si>
    <t>_2020南部だんだんエナジー(株)</t>
  </si>
  <si>
    <t>_2020(株)ナンワエナジー　メニューA</t>
  </si>
  <si>
    <t>(株)ナンワエナジー　メニューA</t>
  </si>
  <si>
    <t>_2020(株)ナンワエナジー　（参考値)事業者全体</t>
  </si>
  <si>
    <t>(株)ナンワエナジー　（参考値)事業者全体</t>
  </si>
  <si>
    <t>_2020新潟県民電力(株)</t>
  </si>
  <si>
    <t>_2020新潟スワンエナジー(株)　メニューA</t>
  </si>
  <si>
    <t>新潟スワンエナジー(株)　メニューA</t>
  </si>
  <si>
    <t>_2020新潟スワンエナジー(株)　メニューB</t>
  </si>
  <si>
    <t>新潟スワンエナジー(株)　メニューB</t>
  </si>
  <si>
    <t>_2020新潟スワンエナジー(株)　（参考値)事業者全体</t>
  </si>
  <si>
    <t>新潟スワンエナジー(株)　（参考値)事業者全体</t>
  </si>
  <si>
    <t>_2020(株)西九州させぼパワーズ</t>
  </si>
  <si>
    <t>(株)西九州させぼパワーズ</t>
  </si>
  <si>
    <t>_2020西多摩バイオパワー(株)</t>
  </si>
  <si>
    <t>西多摩バイオパワー(株)</t>
  </si>
  <si>
    <t>_2020西日本電力(株)</t>
  </si>
  <si>
    <t>_2020ニシムラ(株)</t>
  </si>
  <si>
    <t>_2020にちほクラウド電力(株)</t>
  </si>
  <si>
    <t>_2020日産トレーデイング(株)</t>
  </si>
  <si>
    <t>_2020日鉄エンジニアリング(株)　メニューA</t>
  </si>
  <si>
    <t>日鉄エンジニアリング(株)　メニューA</t>
  </si>
  <si>
    <t>_2020日鉄エンジニアリング(株)　メニューB</t>
  </si>
  <si>
    <t>日鉄エンジニアリング(株)　メニューB</t>
  </si>
  <si>
    <t>_2020日鉄エンジニアリング(株)　（参考値)事業者全体</t>
  </si>
  <si>
    <t>日鉄エンジニアリング(株)　（参考値)事業者全体</t>
  </si>
  <si>
    <t>_2020日本エネルギー総合システム(株)　メニューA</t>
  </si>
  <si>
    <t>_2020日本エネルギー総合システム(株)　メニューB (残差)</t>
  </si>
  <si>
    <t>日本エネルギー総合システム(株)　メニューB (残差)</t>
  </si>
  <si>
    <t>_2020日本エネルギー総合システム(株)　（参考値)事業者全体</t>
  </si>
  <si>
    <t>日本エネルギー総合システム(株)　（参考値)事業者全体</t>
  </si>
  <si>
    <t>_2020日本瓦斯(株)</t>
  </si>
  <si>
    <t>_2020(株)日本省電</t>
  </si>
  <si>
    <t>_2020(株)日本セレモニー(残差)</t>
  </si>
  <si>
    <t>(株)日本セレモニー(残差)</t>
  </si>
  <si>
    <t>_2020(株)日本セレモニー　（参考値)事業者全体</t>
  </si>
  <si>
    <t>(株)日本セレモニー　（参考値)事業者全体</t>
  </si>
  <si>
    <t>_2020日本テクノ(株)</t>
  </si>
  <si>
    <t>_2020日本電灯電力販売(株)</t>
  </si>
  <si>
    <t>_2020日本ファシリティ-ソリューション(株)</t>
  </si>
  <si>
    <t>日本ファシリティ-ソリューション(株)</t>
  </si>
  <si>
    <t>_2020ネイチャーエナジー小国(株)</t>
  </si>
  <si>
    <t>_2020(株)ネクシィーズ・ゼロ</t>
  </si>
  <si>
    <t>_2020ネクストパワーやまと(株)</t>
  </si>
  <si>
    <t>_2020寝屋川電力(株)</t>
  </si>
  <si>
    <t>_2020(株)能勢・豊能まち作り(旧：(株)イー・コンザル)</t>
  </si>
  <si>
    <t>(株)能勢・豊能まち作り(旧：(株)イー・コンザル)</t>
  </si>
  <si>
    <t>_2020パーパススマートパワー(株)</t>
  </si>
  <si>
    <t>_2020パシフィックパワー(株)</t>
  </si>
  <si>
    <t>_2020パナソニック(株)　メニューA</t>
  </si>
  <si>
    <t>パナソニック(株)　メニューA</t>
  </si>
  <si>
    <t>_2020パナソニック(株)　メニューB(残差)</t>
  </si>
  <si>
    <t>パナソニック(株)　メニューB(残差)</t>
  </si>
  <si>
    <t>_2020パナソニック(株)　（参考値)事業者全体</t>
  </si>
  <si>
    <t>パナソニック(株)　（参考値)事業者全体</t>
  </si>
  <si>
    <t>_2020(株)花巻銀河パワー</t>
  </si>
  <si>
    <t>_2020(株)パネイル</t>
  </si>
  <si>
    <t>_2020(株)はまエネ</t>
  </si>
  <si>
    <t>_2020浜田ガス(株)</t>
  </si>
  <si>
    <t>_2020(株)浜松新電力</t>
  </si>
  <si>
    <t>_2020(株)バランスハーツ</t>
  </si>
  <si>
    <t>_2020はりま電力(株)</t>
  </si>
  <si>
    <t>_2020(株)ハルエネ</t>
  </si>
  <si>
    <t>_2020(株)パルシステム電力</t>
  </si>
  <si>
    <t>_2020(株)パワー・オプティマイザー</t>
  </si>
  <si>
    <t>_2020パワーネクスト(株)(旧：パワーシェアリング(株))</t>
  </si>
  <si>
    <t>パワーネクスト(株)(旧：パワーシェアリング(株))</t>
  </si>
  <si>
    <t>_2020バンプーバワートレーディング合同会社</t>
  </si>
  <si>
    <t>バンプーバワートレーディング合同会社</t>
  </si>
  <si>
    <t>_2020ひおき地域エネルギー(株)　メニューA</t>
  </si>
  <si>
    <t>_2020ひおき地域エネルギー(株)　メニューB</t>
  </si>
  <si>
    <t>_2020ひおき地域エネルギー(株)　メニューC(残差)</t>
  </si>
  <si>
    <t>ひおき地域エネルギー(株)　メニューC(残差)</t>
  </si>
  <si>
    <t>_2020ひおき地域エネルギー(株)　（参考値)事業者全体</t>
  </si>
  <si>
    <t>ひおき地域エネルギー(株)　（参考値)事業者全体</t>
  </si>
  <si>
    <t>_2020東日本ガス(株)</t>
  </si>
  <si>
    <t>_2020東日本電力(株)</t>
  </si>
  <si>
    <t>_2020東広島スマートエネルギー(株)</t>
  </si>
  <si>
    <t>東広島スマートエネルギー(株)</t>
  </si>
  <si>
    <t>_2020日高都市ガス(株)</t>
  </si>
  <si>
    <t>_2020日田グリーン電力(株)　メニューA</t>
  </si>
  <si>
    <t>_2020日田グリーン電力(株)　メニューB(残差)</t>
  </si>
  <si>
    <t>日田グリーン電力(株)　メニューB(残差)</t>
  </si>
  <si>
    <t>_2020日田グリーン電力(株)　（参考値)事業者全体</t>
  </si>
  <si>
    <t>日田グリーン電力(株)　（参考値)事業者全体</t>
  </si>
  <si>
    <t>_2020日立造船(株)　メニューA</t>
  </si>
  <si>
    <t>日立造船(株)　メニューA</t>
  </si>
  <si>
    <t>_2020日立造船(株)　メニューB</t>
  </si>
  <si>
    <t>日立造船(株)　メニューB</t>
  </si>
  <si>
    <t>_2020日立造船(株)　メニューC</t>
  </si>
  <si>
    <t>日立造船(株)　メニューC</t>
  </si>
  <si>
    <t>_2020日立造船(株)　メニューD(残差)</t>
  </si>
  <si>
    <t>日立造船(株)　メニューD(残差)</t>
  </si>
  <si>
    <t>_2020日立造船(株)　（参考値)事業者全体</t>
  </si>
  <si>
    <t>日立造船(株)　（参考値)事業者全体</t>
  </si>
  <si>
    <t>_2020(株)ビビット</t>
  </si>
  <si>
    <t>_2020ヒューリックプロパティソリューション(株)</t>
  </si>
  <si>
    <t>_2020兵庫電力(株)</t>
  </si>
  <si>
    <t>_2020弘前ガス(株)</t>
  </si>
  <si>
    <t>_2020(株)広島一電力</t>
  </si>
  <si>
    <t>_2020広島電力(株)</t>
  </si>
  <si>
    <t>_2020ファミリーエナジー合同会社</t>
  </si>
  <si>
    <t>_2020(株)ファミリーネット・ジャパン　メニューA</t>
  </si>
  <si>
    <t>(株)ファミリーネット・ジャパン　メニューA</t>
  </si>
  <si>
    <t>_2020(株)ファミリーネット・ジャパン　（参考値)事業者全体</t>
  </si>
  <si>
    <t>(株)ファミリーネット・ジャパン　（参考値)事業者全体</t>
  </si>
  <si>
    <t>_2020(株)フィット</t>
  </si>
  <si>
    <t>_2020フィンテックラボ協同組合</t>
  </si>
  <si>
    <t>_2020フェニックスエナジー合同会社(旧:Ethos合同会社)</t>
  </si>
  <si>
    <t>フェニックスエナジー合同会社(旧:Ethos合同会社)</t>
  </si>
  <si>
    <t>_2020(株)フォーバルテレコ厶</t>
  </si>
  <si>
    <t>(株)フォーバルテレコ厶</t>
  </si>
  <si>
    <t>_2020(株)フォレストパワー　メニューA</t>
  </si>
  <si>
    <t>_2020(株)フォレストパワー　メニューB(残差)</t>
  </si>
  <si>
    <t>(株)フォレストパワー　メニューB(残差)</t>
  </si>
  <si>
    <t>_2020(株)フォレストパワー　（参考値)事業者全体</t>
  </si>
  <si>
    <t>(株)フォレストパワー　（参考値)事業者全体</t>
  </si>
  <si>
    <t>_2020ふかやeパワー(株)　メニューA</t>
  </si>
  <si>
    <t>ふかやeパワー(株)　メニューA</t>
  </si>
  <si>
    <t>_2020ふかやeパワー(株)　（参考値)事業者全体</t>
  </si>
  <si>
    <t>ふかやeパワー(株)　（参考値)事業者全体</t>
  </si>
  <si>
    <t>_2020福井電力(株)</t>
  </si>
  <si>
    <t>_2020福岡電力(株)</t>
  </si>
  <si>
    <t>_2020福島フェニックス電力(株)</t>
  </si>
  <si>
    <t>_2020ふくしま新電力(株)</t>
  </si>
  <si>
    <t>_2020ふくのしま電力(株)</t>
  </si>
  <si>
    <t>_2020福山未来エナジー(株)</t>
  </si>
  <si>
    <t>_2020富士山エナジー(株)</t>
  </si>
  <si>
    <t>_2020富士山電力(株)</t>
  </si>
  <si>
    <t>_2020(株)藤田商店　メニューA</t>
  </si>
  <si>
    <t>(株)藤田商店　メニューA</t>
  </si>
  <si>
    <t>_2020(株)藤田商店　（参考値)事業者全体</t>
  </si>
  <si>
    <t>(株)藤田商店　（参考値)事業者全体</t>
  </si>
  <si>
    <t>_2020武州瓦斯(株)　メニューA</t>
  </si>
  <si>
    <t>武州瓦斯(株)　メニューA</t>
  </si>
  <si>
    <t>_2020武州瓦斯(株)　（参考値)事業者全体</t>
  </si>
  <si>
    <t>武州瓦斯(株)　（参考値)事業者全体</t>
  </si>
  <si>
    <t>_2020(株)フソウ・エナジー</t>
  </si>
  <si>
    <t>_2020府中・調布まちなかエナジー(株)</t>
  </si>
  <si>
    <t>_2020武陽ガス(株)</t>
  </si>
  <si>
    <t>_2020フラワーペイメント(株)</t>
  </si>
  <si>
    <t>_2020(株)ぶんごおおのエナジー</t>
  </si>
  <si>
    <t>_2020（株）ホープ</t>
  </si>
  <si>
    <t>（株）ホープ</t>
  </si>
  <si>
    <t>_2020北陸電力(株)　メニューA</t>
  </si>
  <si>
    <t>北陸電力(株)　メニューA</t>
  </si>
  <si>
    <t>_2020北陸電力(株)　メニューB</t>
  </si>
  <si>
    <t>北陸電力(株)　メニューB</t>
  </si>
  <si>
    <t>_2020北陸電力(株)　メニューC(残差)</t>
  </si>
  <si>
    <t>北陸電力(株)　メニューC(残差)</t>
  </si>
  <si>
    <t>_2020北陸電力(株)　（参考値)事業者全体</t>
  </si>
  <si>
    <t>北陸電力(株)　（参考値)事業者全体</t>
  </si>
  <si>
    <t>_2020北海道瓦斯(株)</t>
  </si>
  <si>
    <t>_2020北海道電力(株)　メニューA</t>
  </si>
  <si>
    <t>_2020北海道電力(株)　メニューB(残差)</t>
  </si>
  <si>
    <t>北海道電力(株)　メニューB(残差)</t>
  </si>
  <si>
    <t>_2020北海道電力(株)　（参考値)事業者全体</t>
  </si>
  <si>
    <t>北海道電力(株)　（参考値)事業者全体</t>
  </si>
  <si>
    <t>_2020北海道電カコクリエーション(株)</t>
  </si>
  <si>
    <t>北海道電カコクリエーション(株)</t>
  </si>
  <si>
    <t>_2020(株)坊っちゃん電力</t>
  </si>
  <si>
    <t>_2020穂の国とよはし電力(株)</t>
  </si>
  <si>
    <t>穂の国とよはし電力(株)</t>
  </si>
  <si>
    <t>_2020堀川産業(株)</t>
  </si>
  <si>
    <t>_2020本庄ガス(株)</t>
  </si>
  <si>
    <t>_2020(株)まち未来製作所</t>
  </si>
  <si>
    <t>_2020松阪新電力(株)</t>
  </si>
  <si>
    <t>_2020松本ガス(株)</t>
  </si>
  <si>
    <t>_2020真庭バイオエネルギー(株)</t>
  </si>
  <si>
    <t>_2020(株)マルイファシリティーズ</t>
  </si>
  <si>
    <t>(株)マルイファシリティーズ</t>
  </si>
  <si>
    <t>_2020丸紅伊那みらいでんき(株)　メニューA</t>
  </si>
  <si>
    <t>丸紅伊那みらいでんき(株)　メニューA</t>
  </si>
  <si>
    <t>_2020丸紅伊那みらいでんき(株)　（参考値)事業者全体</t>
  </si>
  <si>
    <t>丸紅伊那みらいでんき(株)　（参考値)事業者全体</t>
  </si>
  <si>
    <t>_2020丸紅新電力(株)　メニューA</t>
  </si>
  <si>
    <t>_2020丸紅新電力(株)　メニューB</t>
  </si>
  <si>
    <t>丸紅新電力(株)　メニューB</t>
  </si>
  <si>
    <t>_2020丸紅新電力(株)　メニューC</t>
  </si>
  <si>
    <t>丸紅新電力(株)　メニューC</t>
  </si>
  <si>
    <t>_2020丸紅新電力(株)　メニューD</t>
  </si>
  <si>
    <t>丸紅新電力(株)　メニューD</t>
  </si>
  <si>
    <t>_2020丸紅新電力(株)　メニューE</t>
  </si>
  <si>
    <t>丸紅新電力(株)　メニューE</t>
  </si>
  <si>
    <t>_2020丸紅新電力(株)　メニューF(残差)</t>
  </si>
  <si>
    <t>丸紅新電力(株)　メニューF(残差)</t>
  </si>
  <si>
    <t>_2020丸紅新電力(株)　（参考値)事業者全体</t>
  </si>
  <si>
    <t>丸紅新電力(株)　（参考値)事業者全体</t>
  </si>
  <si>
    <t>_2020(株)マルヰ</t>
  </si>
  <si>
    <t>_2020(株)三河の山里コミュニティパワー</t>
  </si>
  <si>
    <t>_2020(株)三郷ひまわりエナジー</t>
  </si>
  <si>
    <t>_2020三井物産(株)　メニューA</t>
  </si>
  <si>
    <t>三井物産(株)　メニューA</t>
  </si>
  <si>
    <t>_2020三井物産(株)　（参考値)事業者全体</t>
  </si>
  <si>
    <t>三井物産(株)　（参考値)事業者全体</t>
  </si>
  <si>
    <t>_2020(株)ミツウロコヴェッセル</t>
  </si>
  <si>
    <t>_2020ミツウロコグリーンエネルギー(株)　メニューA</t>
  </si>
  <si>
    <t>_2020ミツウロコグリーンエネルギー(株)　メニューB</t>
  </si>
  <si>
    <t>_2020ミツウロコグリーンエネルギー(株)　メニューC</t>
  </si>
  <si>
    <t>ミツウロコグリーンエネルギー(株)　メニューC</t>
  </si>
  <si>
    <t>_2020ミツウロコグリーンエネルギー(株)　メニューD</t>
  </si>
  <si>
    <t>ミツウロコグリーンエネルギー(株)　メニューD</t>
  </si>
  <si>
    <t>_2020ミツウロコグリーンエネルギー(株)　メニューE</t>
  </si>
  <si>
    <t>ミツウロコグリーンエネルギー(株)　メニューE</t>
  </si>
  <si>
    <t>_2020ミツウロコグリーンエネルギー(株)　メニューF</t>
  </si>
  <si>
    <t>ミツウロコグリーンエネルギー(株)　メニューF</t>
  </si>
  <si>
    <t>_2020ミツウロコグリーンエネルギー(株)　メニューG</t>
  </si>
  <si>
    <t>ミツウロコグリーンエネルギー(株)　メニューG</t>
  </si>
  <si>
    <t>_2020ミツウロコグリーンエネルギー(株)　メニューH(残差)</t>
  </si>
  <si>
    <t>ミツウロコグリーンエネルギー(株)　メニューH(残差)</t>
  </si>
  <si>
    <t>_2020ミツウロコグリーンエネルギー(株)　（参考値)事業者全体</t>
  </si>
  <si>
    <t>ミツウロコグリーンエネルギー(株)　（参考値)事業者全体</t>
  </si>
  <si>
    <t>_2020水戸電力(株)</t>
  </si>
  <si>
    <t>_2020緑屋電気(株)</t>
  </si>
  <si>
    <t>_2020(株)ミナサポ</t>
  </si>
  <si>
    <t>_2020みなとみらい電力淋)</t>
  </si>
  <si>
    <t>みなとみらい電力淋)</t>
  </si>
  <si>
    <t>_2020みの市民エネルギー(株)</t>
  </si>
  <si>
    <t>_2020(株)美作国電力</t>
  </si>
  <si>
    <t>_2020宮城電力(株)</t>
  </si>
  <si>
    <t>_2020(株)宮交シティ</t>
  </si>
  <si>
    <t>_2020宮古新電力(株)</t>
  </si>
  <si>
    <t>_2020(株)宮崎ガスリビング</t>
  </si>
  <si>
    <t>_2020宮崎電力(株)</t>
  </si>
  <si>
    <t>_2020宮崎パワーライン(株)</t>
  </si>
  <si>
    <t>_2020みやまスマートエネルギー(株)</t>
  </si>
  <si>
    <t>_2020みよしエナジー(株)</t>
  </si>
  <si>
    <t>_2020ミライフ(株)</t>
  </si>
  <si>
    <t>_2020ミライフ東日本(株)</t>
  </si>
  <si>
    <t>_2020(株)みらい電力　メニューA</t>
  </si>
  <si>
    <t>_2020(株)みらい電力　メニューB(残差)</t>
  </si>
  <si>
    <t>(株)みらい電力　メニューB(残差)</t>
  </si>
  <si>
    <t>_2020(株)みらい電力　（参考値)事業者全体</t>
  </si>
  <si>
    <t>(株)みらい電力　（参考値)事業者全体</t>
  </si>
  <si>
    <t>_2020みんな電力(株)　メニューA</t>
  </si>
  <si>
    <t>みんな電力(株)　メニューA</t>
  </si>
  <si>
    <t>_2020みんな電力(株)　メニューB</t>
  </si>
  <si>
    <t>みんな電力(株)　メニューB</t>
  </si>
  <si>
    <t>_2020みんな電力(株)　メニューC(残差)</t>
  </si>
  <si>
    <t>みんな電力(株)　メニューC(残差)</t>
  </si>
  <si>
    <t>_2020みんな電力(株)　（参考値)事業者全体</t>
  </si>
  <si>
    <t>みんな電力(株)　（参考値)事業者全体</t>
  </si>
  <si>
    <t>_2020(株)明治産業</t>
  </si>
  <si>
    <t>_2020名南共同エネルギー(株)</t>
  </si>
  <si>
    <t>_2020(株)メディオテック(旧:(株)ダイレクトバワー)</t>
  </si>
  <si>
    <t>(株)メディオテック(旧:(株)ダイレクトバワー)</t>
  </si>
  <si>
    <t>_2020もみじ電力(株)</t>
  </si>
  <si>
    <t>もみじ電力(株)</t>
  </si>
  <si>
    <t>_2020森の灯リ(株)</t>
  </si>
  <si>
    <t>森の灯リ(株)</t>
  </si>
  <si>
    <t>_2020森のエネルギー(株)</t>
  </si>
  <si>
    <t>_2020森の電力(株)　メニューA</t>
  </si>
  <si>
    <t>森の電力(株)　メニューA</t>
  </si>
  <si>
    <t>_2020森の電力(株)　（参考値)事業者全体</t>
  </si>
  <si>
    <t>森の電力(株)　（参考値)事業者全体</t>
  </si>
  <si>
    <t>_2020弥富ガス協同組合</t>
  </si>
  <si>
    <t>弥富ガス協同組合</t>
  </si>
  <si>
    <t>_2020八幡商事(株)</t>
  </si>
  <si>
    <t>八幡商事(株)</t>
  </si>
  <si>
    <t>_2020(株)やまがた新電力　メニューA</t>
  </si>
  <si>
    <t>(株)やまがた新電力　メニューA</t>
  </si>
  <si>
    <t>_2020(株)やまがた新電力　（参考値)事業者全体</t>
  </si>
  <si>
    <t>(株)やまがた新電力　（参考値)事業者全体</t>
  </si>
  <si>
    <t>_2020やめエネルギー(株)</t>
  </si>
  <si>
    <t>_2020(株)ユーミー総合研究所(旧：(株)ユーミーエナジー)</t>
  </si>
  <si>
    <t>(株)ユーミー総合研究所(旧：(株)ユーミーエナジー)</t>
  </si>
  <si>
    <t>_2020(株)ユーラスグリーンエナジー　メニューA</t>
  </si>
  <si>
    <t>(株)ユーラスグリーンエナジー　メニューA</t>
  </si>
  <si>
    <t>_2020(株)ユーラスグリーンエナジー　（参考値)事業者全体</t>
  </si>
  <si>
    <t>(株)ユーラスグリーンエナジー　（参考値)事業者全体</t>
  </si>
  <si>
    <t>_2020(株)ユビニティー</t>
  </si>
  <si>
    <t>_2020(株)横須賀アーバンウッドパワー</t>
  </si>
  <si>
    <t>_2020横浜ウォーター(株)</t>
  </si>
  <si>
    <t>_2020(株)横浜環境デザイン</t>
  </si>
  <si>
    <t>_2020(株)吉田石油店</t>
  </si>
  <si>
    <t>_2020四つ葉電力(株)</t>
  </si>
  <si>
    <t>_2020米子瓦斯(株)</t>
  </si>
  <si>
    <t>_2020楽天エナジー(株)(旧:楽天モバイル(株))　メニューA</t>
  </si>
  <si>
    <t>楽天エナジー(株)(旧:楽天モバイル(株))　メニューA</t>
  </si>
  <si>
    <t>_2020楽天エナジー(株)(旧:楽天モバイル(株))　（参考値)事業者全体</t>
  </si>
  <si>
    <t>楽天エナジー(株)(旧:楽天モバイル(株))　（参考値)事業者全体</t>
  </si>
  <si>
    <t>_2020リエスパワー(株)</t>
  </si>
  <si>
    <t>_2020リエスパワーネクスト(株)</t>
  </si>
  <si>
    <t>_2020陸前高田しみんエネルギー(株)</t>
  </si>
  <si>
    <t>陸前高田しみんエネルギー(株)</t>
  </si>
  <si>
    <t>_2020(株)リクルート</t>
  </si>
  <si>
    <t>(株)リクルート</t>
  </si>
  <si>
    <t>_2020(株)リケン工業</t>
  </si>
  <si>
    <t>_2020リコージャパン(株)　メニューA</t>
  </si>
  <si>
    <t>リコージャパン(株)　メニューA</t>
  </si>
  <si>
    <t>_2020リコージャパン(株)　メニューB</t>
  </si>
  <si>
    <t>リコージャパン(株)　メニューB</t>
  </si>
  <si>
    <t>_2020リコージャパン(株)　メニューC</t>
  </si>
  <si>
    <t>リコージャパン(株)　メニューC</t>
  </si>
  <si>
    <t>_2020リコージャパン(株)　メニューD</t>
  </si>
  <si>
    <t>リコージャパン(株)　メニューD</t>
  </si>
  <si>
    <t>_2020リコージャパン(株)　メニューE</t>
  </si>
  <si>
    <t>リコージャパン(株)　メニューE</t>
  </si>
  <si>
    <t>_2020リコージャパン(株)　メニューF(残差)</t>
  </si>
  <si>
    <t>リコージャパン(株)　メニューF(残差)</t>
  </si>
  <si>
    <t>_2020リコージャパン(株)　（参考値)事業者全体</t>
  </si>
  <si>
    <t>リコージャパン(株)　（参考値)事業者全体</t>
  </si>
  <si>
    <t>_2020リストプロバティーズ(株)</t>
  </si>
  <si>
    <t>リストプロバティーズ(株)</t>
  </si>
  <si>
    <t>_2020(株)リミックスポイント　メニューA</t>
  </si>
  <si>
    <t>(株)リミックスポイント　メニューA</t>
  </si>
  <si>
    <t>_2020(株)リミックスポイント　（参考値)事業者全体</t>
  </si>
  <si>
    <t>(株)リミックスポイント　（参考値)事業者全体</t>
  </si>
  <si>
    <t>_2020(株)ルーア</t>
  </si>
  <si>
    <t>_2020レックスイノベーション(株)</t>
  </si>
  <si>
    <t>_2020ローカルエナジー(株)　メニューA</t>
  </si>
  <si>
    <t>ローカルエナジー(株)　メニューA</t>
  </si>
  <si>
    <t>_2020ローカルエナジー(株)　（参考値)事業者全体</t>
  </si>
  <si>
    <t>ローカルエナジー(株)　（参考値)事業者全体</t>
  </si>
  <si>
    <t>_2020口ーカルでんき(株)　メニューA</t>
  </si>
  <si>
    <t>口ーカルでんき(株)　メニューA</t>
  </si>
  <si>
    <t>_2020口ーカルでんき(株)　（参考値)事業者全体</t>
  </si>
  <si>
    <t>口ーカルでんき(株)　（参考値)事業者全体</t>
  </si>
  <si>
    <t>_2020和歌山電力(株)</t>
  </si>
  <si>
    <t>_2020綿半パートナーズ(株)</t>
  </si>
  <si>
    <t>綿半パートナーズ(株)</t>
  </si>
  <si>
    <t>_2020ワタミエナジー(株)　メニューA</t>
  </si>
  <si>
    <t>ワタミエナジー(株)　メニューA</t>
  </si>
  <si>
    <t>_2020ワタミエナジー(株)　（参考値)事業者全体</t>
  </si>
  <si>
    <t>ワタミエナジー(株)　（参考値)事業者全体</t>
  </si>
  <si>
    <t>_2020(株)afterFIT　メニューA</t>
  </si>
  <si>
    <t>(株)afterFIT　メニューA</t>
  </si>
  <si>
    <t>_2020Apaman Energy (株)</t>
  </si>
  <si>
    <t>Apaman Energy (株)</t>
  </si>
  <si>
    <t>_2020Castleton Commodities Japan合同会社</t>
  </si>
  <si>
    <t>Castleton Commodities Japan合同会社</t>
  </si>
  <si>
    <t>_2020(株)CDエナジーダイレクト　メニューA</t>
  </si>
  <si>
    <t>(株)CDエナジーダイレクト　メニューA</t>
  </si>
  <si>
    <t>_2020(株)CDエナジーダイレクト　（参考値)事業者全体</t>
  </si>
  <si>
    <t>(株)CDエナジーダイレクト　（参考値)事業者全体</t>
  </si>
  <si>
    <t>_2020(株)ＣＨＩＢＡむつざわエナジー</t>
  </si>
  <si>
    <t>_2020Cocoテラスたがわ(株)</t>
  </si>
  <si>
    <t>Cocoテラスたがわ(株)</t>
  </si>
  <si>
    <t>_2020(株)CWS</t>
  </si>
  <si>
    <t>(株)CWS</t>
  </si>
  <si>
    <t>_2020ENEOS(株)(旧：JXTGエネルギー(株))　メニューA</t>
  </si>
  <si>
    <t>ENEOS(株)(旧：JXTGエネルギー(株))　メニューA</t>
  </si>
  <si>
    <t>_2020ENEOS(株)(旧：JXTGエネルギー(株))　メニューB</t>
  </si>
  <si>
    <t>ENEOS(株)(旧：JXTGエネルギー(株))　メニューB</t>
  </si>
  <si>
    <t>_2020ENEOS(株)(旧：JXTGエネルギー(株))　メニューC(残差)</t>
  </si>
  <si>
    <t>ENEOS(株)(旧：JXTGエネルギー(株))　メニューC(残差)</t>
  </si>
  <si>
    <t>_2020ENEOS(株)(旧：JXTGエネルギー(株))　（参考値)事業者全体</t>
  </si>
  <si>
    <t>ENEOS(株)(旧：JXTGエネルギー(株))　（参考値)事業者全体</t>
  </si>
  <si>
    <t>_2020(株)Ｆ－Ｐｏｗｅｒ　メニューA</t>
  </si>
  <si>
    <t>_2020(株)Ｆ－Ｐｏｗｅｒ　メニューB</t>
  </si>
  <si>
    <t>(株)Ｆ－Ｐｏｗｅｒ　メニューB</t>
  </si>
  <si>
    <t>_2020(株)Ｆ－Ｐｏｗｅｒ　メニューC(残差)</t>
  </si>
  <si>
    <t>(株)Ｆ－Ｐｏｗｅｒ　メニューC(残差)</t>
  </si>
  <si>
    <t>_2020(株)Ｆ－Ｐｏｗｅｒ　（参考値)事業者全体</t>
  </si>
  <si>
    <t>(株)Ｆ－Ｐｏｗｅｒ　（参考値)事業者全体</t>
  </si>
  <si>
    <t>_2020FTCエナジー合同会社</t>
  </si>
  <si>
    <t>FTCエナジー合同会社</t>
  </si>
  <si>
    <t>_2020ＦＴエナジー(株)</t>
  </si>
  <si>
    <t>_2020(株)Ｇ－Ｐｏｗｅｒ</t>
  </si>
  <si>
    <t>_2020GYRO HOLDINGS(株)</t>
  </si>
  <si>
    <t>GYRO HOLDINGS(株)</t>
  </si>
  <si>
    <t>_2020ＨＴＢエナジー(株)</t>
  </si>
  <si>
    <t>_2020ISエナジー(株)</t>
  </si>
  <si>
    <t>_2020ＪＡＧ国際エナジー(株)　メニューA</t>
  </si>
  <si>
    <t>ＪＡＧ国際エナジー(株)　メニューA</t>
  </si>
  <si>
    <t>_2020ＪＡＧ国際エナジー(株)　（参考値)事業者全体</t>
  </si>
  <si>
    <t>ＪＡＧ国際エナジー(株)　（参考値)事業者全体</t>
  </si>
  <si>
    <t>_2020(株)Ｊ－ＰＯＷＥＲサプライアンドトレーディング</t>
  </si>
  <si>
    <t>_2020JPエネルギー(株)</t>
  </si>
  <si>
    <t>JPエネルギー(株)</t>
  </si>
  <si>
    <t>_2020JR西日本住宅サービス(株)</t>
  </si>
  <si>
    <t>JR西日本住宅サービス(株)</t>
  </si>
  <si>
    <t>_2020(株)ＪＴＢコミュニケーションデザイン</t>
  </si>
  <si>
    <t>_2020(株)karch</t>
  </si>
  <si>
    <t>(株)karch</t>
  </si>
  <si>
    <t>_2020ＫＤＤＩ(株)</t>
  </si>
  <si>
    <t>_2020(株)Ｋｅｎｅｓエネルギーサービス</t>
  </si>
  <si>
    <t>_2020KMバワー(株)</t>
  </si>
  <si>
    <t>KMバワー(株)</t>
  </si>
  <si>
    <t>_2020(株)LENETS(旧:NIPPON Platform（株））</t>
  </si>
  <si>
    <t>(株)LENETS(旧:NIPPON Platform（株））</t>
  </si>
  <si>
    <t>_2020(株)Link Life</t>
  </si>
  <si>
    <t>(株)Link Life</t>
  </si>
  <si>
    <t>_2020(株)LIXIL TEPCO スマートパートナーズ　メニューA</t>
  </si>
  <si>
    <t>(株)LIXIL TEPCO スマートパートナーズ　メニューA</t>
  </si>
  <si>
    <t>_2020(株)LIXIL TEPCO スマートパートナーズ　（参考値)事業者全体</t>
  </si>
  <si>
    <t>(株)LIXIL TEPCO スマートパートナーズ　（参考値)事業者全体</t>
  </si>
  <si>
    <t>_2020(株)Ｌｏｏｏｐ　メニューA</t>
  </si>
  <si>
    <t>(株)Ｌｏｏｏｐ　メニューA</t>
  </si>
  <si>
    <t>_2020(株)Ｌｏｏｏｐ　メニューB</t>
  </si>
  <si>
    <t>(株)Ｌｏｏｏｐ　メニューB</t>
  </si>
  <si>
    <t>_2020(株)Ｌｏｏｏｐ　メニューC</t>
  </si>
  <si>
    <t>(株)Ｌｏｏｏｐ　メニューC</t>
  </si>
  <si>
    <t>_2020(株)Ｌｏｏｏｐ　メニューD</t>
  </si>
  <si>
    <t>(株)Ｌｏｏｏｐ　メニューD</t>
  </si>
  <si>
    <t>_2020(株)Ｌｏｏｏｐ　メニューE(残差)</t>
  </si>
  <si>
    <t>(株)Ｌｏｏｏｐ　メニューE(残差)</t>
  </si>
  <si>
    <t>_2020(株)Ｌｏｏｏｐ　（参考値)事業者全体</t>
  </si>
  <si>
    <t>(株)Ｌｏｏｏｐ　（参考値)事業者全体</t>
  </si>
  <si>
    <t>_2020MCPD合同会社</t>
  </si>
  <si>
    <t>_2020ＭＣリテールエナジー(株)　メニューA</t>
  </si>
  <si>
    <t>ＭＣリテールエナジー(株)　メニューA</t>
  </si>
  <si>
    <t>_2020ＭＣリテールエナジー(株)　メニューB</t>
  </si>
  <si>
    <t>ＭＣリテールエナジー(株)　メニューB</t>
  </si>
  <si>
    <t>_2020ＭＣリテールエナジー(株)　メニューC</t>
  </si>
  <si>
    <t>ＭＣリテールエナジー(株)　メニューC</t>
  </si>
  <si>
    <t>_2020ＭＣリテールエナジー(株)　（参考値)事業者全体</t>
  </si>
  <si>
    <t>ＭＣリテールエナジー(株)　（参考値)事業者全体</t>
  </si>
  <si>
    <t>_2020MGCエネルギー(株)</t>
  </si>
  <si>
    <t>MGCエネルギー(株)</t>
  </si>
  <si>
    <t>_2020(株)Ｍｉｓｕｍｉ</t>
  </si>
  <si>
    <t>_2020(株)MKエネルギー</t>
  </si>
  <si>
    <t>_2020ＭＫステーションズ(株)</t>
  </si>
  <si>
    <t>_2020(株)Mpower</t>
  </si>
  <si>
    <t>(株)Mpower</t>
  </si>
  <si>
    <t>_2020Myシティ電力(株)</t>
  </si>
  <si>
    <t>Myシティ電力(株)</t>
  </si>
  <si>
    <t>_2020Nature(株)</t>
  </si>
  <si>
    <t>Nature(株)</t>
  </si>
  <si>
    <t>_2020(株)NEXT ONE</t>
  </si>
  <si>
    <t>_2020Ｎｅｘｔ　Ｐｏｗｅｒ(株)</t>
  </si>
  <si>
    <t>_2020ＮＦパワーサービス(株)　メニューA</t>
  </si>
  <si>
    <t>_2020ＮＦパワーサービス(株)　メニューB(残差)</t>
  </si>
  <si>
    <t>ＮＦパワーサービス(株)　メニューB(残差)</t>
  </si>
  <si>
    <t>_2020ＮＦパワーサービス(株)　（参考値)事業者全体</t>
  </si>
  <si>
    <t>ＮＦパワーサービス(株)　（参考値)事業者全体</t>
  </si>
  <si>
    <t>_2020(株)ＮＴＴファシリティーズ　メニューA</t>
  </si>
  <si>
    <t>(株)ＮＴＴファシリティーズ　メニューA</t>
  </si>
  <si>
    <t>_2020(株)ＮＴＴファシリティーズ　メニューB(残差)</t>
  </si>
  <si>
    <t>(株)ＮＴＴファシリティーズ　メニューB(残差)</t>
  </si>
  <si>
    <t>_2020(株)ＮＴＴファシリティーズ　（参考値)事業者全体</t>
  </si>
  <si>
    <t>(株)ＮＴＴファシリティーズ　（参考値)事業者全体</t>
  </si>
  <si>
    <t>_2020(株)OKUTA</t>
  </si>
  <si>
    <t>_2020(株)Optimized Energy</t>
  </si>
  <si>
    <t>(株)Optimized Energy</t>
  </si>
  <si>
    <t>_2020(株)ＰｉｎＴ</t>
  </si>
  <si>
    <t>_2020RE100電力（株）　メニューA</t>
  </si>
  <si>
    <t>RE100電力（株）　メニューA</t>
  </si>
  <si>
    <t>_2020RE100電力（株）　（参考値)事業者全体</t>
  </si>
  <si>
    <t>RE100電力（株）　（参考値)事業者全体</t>
  </si>
  <si>
    <t>_2020(株)RenoLabo (旧:松岡一産業(株))</t>
  </si>
  <si>
    <t>(株)RenoLabo (旧:松岡一産業(株))</t>
  </si>
  <si>
    <t>_2020(株)Sanko IB</t>
  </si>
  <si>
    <t>(株)Sanko IB</t>
  </si>
  <si>
    <t>_2020ＳＢパワー(株)　メニューA</t>
  </si>
  <si>
    <t>ＳＢパワー(株)　メニューA</t>
  </si>
  <si>
    <t>_2020ＳＢパワー(株)　メニューB</t>
  </si>
  <si>
    <t>ＳＢパワー(株)　メニューB</t>
  </si>
  <si>
    <t>_2020ＳＢパワー(株)　メニューC</t>
  </si>
  <si>
    <t>ＳＢパワー(株)　メニューC</t>
  </si>
  <si>
    <t>_2020ＳＢパワー(株)　（参考値)事業者全体</t>
  </si>
  <si>
    <t>ＳＢパワー(株)　（参考値)事業者全体</t>
  </si>
  <si>
    <t>_2020(株)ＳＥウイングズ</t>
  </si>
  <si>
    <t>_2020(株)Ｓｈａｒｅｄ　Ｅｎｅｒｇｙ</t>
  </si>
  <si>
    <t>_2020T&amp;Tエナジー(株)</t>
  </si>
  <si>
    <t>T&amp;Tエナジー(株)</t>
  </si>
  <si>
    <t>_2020TEPC〇ライフサービス(株)</t>
  </si>
  <si>
    <t>TEPC〇ライフサービス(株)</t>
  </si>
  <si>
    <t>_2020TERA Energy(株)</t>
  </si>
  <si>
    <t>_2020(株)TOKYO油電力</t>
  </si>
  <si>
    <t>(株)TOKYO油電力</t>
  </si>
  <si>
    <t>_2020TRENDE(株)</t>
  </si>
  <si>
    <t>TRENDE(株)</t>
  </si>
  <si>
    <t>_2020(株)ＴＴＳパワー</t>
  </si>
  <si>
    <t>_2020UNIVERGY(株)</t>
  </si>
  <si>
    <t>UNIVERGY(株)</t>
  </si>
  <si>
    <t>_2020(株)ＵＳＥＮ　ＮＥＴＷＯＲＫＳ</t>
  </si>
  <si>
    <t>_2020(株)Ｖ－Ｐｏｗｅｒ　メニューA</t>
  </si>
  <si>
    <t>(株)Ｖ－Ｐｏｗｅｒ　メニューA</t>
  </si>
  <si>
    <t>_2020(株)Ｖ－Ｐｏｗｅｒ　（参考値)事業者全体</t>
  </si>
  <si>
    <t>(株)Ｖ－Ｐｏｗｅｒ　（参考値)事業者全体</t>
  </si>
  <si>
    <t>_2020WSエナジー(株)　メニューA</t>
  </si>
  <si>
    <t>WSエナジー(株)　メニューA</t>
  </si>
  <si>
    <t>_2020WSエナジー(株)　（参考値)事業者全体</t>
  </si>
  <si>
    <t>WSエナジー(株)　（参考値)事業者全体</t>
  </si>
  <si>
    <t>_2020代替値</t>
  </si>
  <si>
    <t>_2021大阪いずみ市民生活協同組合　メニューA</t>
  </si>
  <si>
    <t>_2021京都生活協同組合　メニューA</t>
  </si>
  <si>
    <t>_2021生活協同組合コープしが　メニューA</t>
  </si>
  <si>
    <t>_2021生活協同組合ひろしま　メニューA</t>
  </si>
  <si>
    <t>_2021代替値</t>
  </si>
  <si>
    <t>_2021</t>
  </si>
  <si>
    <t>0.475</t>
  </si>
  <si>
    <t>0.351</t>
  </si>
  <si>
    <t>_2014アーバンエナジー（株）</t>
  </si>
  <si>
    <t>_2014アス トモスエネルギー（株）</t>
  </si>
  <si>
    <t>_2014（株）イーセル</t>
  </si>
  <si>
    <t>_2014イーレックス（株）</t>
  </si>
  <si>
    <t>_2014出光グリーンパワー（株）</t>
  </si>
  <si>
    <t>_2014伊藤忠エネクス（株）</t>
  </si>
  <si>
    <t>_2014（株）岩手ウッドパワー</t>
  </si>
  <si>
    <t>_2014（株）うなかみの大地</t>
  </si>
  <si>
    <t>_2014（株）エヌパワー</t>
  </si>
  <si>
    <t>_2014エネサーブ（株）</t>
  </si>
  <si>
    <t>_2014（株）エネット</t>
  </si>
  <si>
    <t>_2014荏原環境プラント（株）</t>
  </si>
  <si>
    <t>_2014王子製紙（株）</t>
  </si>
  <si>
    <t>_2014オリックス（株）</t>
  </si>
  <si>
    <t>_2014（株）関電エネルギーソリューション</t>
  </si>
  <si>
    <t>_2014（株）クールトラスト</t>
  </si>
  <si>
    <t>_2014（株）グローバルエンジニアリング</t>
  </si>
  <si>
    <t>_2014（株）ケーキュービック</t>
  </si>
  <si>
    <t>_2014（株）洸陽電機</t>
  </si>
  <si>
    <t>_2014サミットエナジー（株）</t>
  </si>
  <si>
    <t>_2014志賀高原リゾート開発（株）</t>
  </si>
  <si>
    <t>_2014シナネン（株）</t>
  </si>
  <si>
    <t>_2014昭和シェル石油（株）</t>
  </si>
  <si>
    <t>_2014新日鉄住金エンジニアリング（株）</t>
  </si>
  <si>
    <t>_2014泉北天然ガス発電（株）</t>
  </si>
  <si>
    <t>_2014ダイヤモンドパワー（株）</t>
  </si>
  <si>
    <t>_2014テス・エンジニアリング（株）</t>
  </si>
  <si>
    <t>_2014（一社）電力託送代行機構</t>
  </si>
  <si>
    <t>_2014東京エコサービス（株）</t>
  </si>
  <si>
    <t>(株)トヨタタービンアンドシステム</t>
    <rPh sb="0" eb="3">
      <t>カブ</t>
    </rPh>
    <phoneticPr fontId="54"/>
  </si>
  <si>
    <t>_2014（一財）中之条電力</t>
  </si>
  <si>
    <t>_2014日産トレーデイング(株)</t>
  </si>
  <si>
    <t>_2014日本アルファ電力（株）</t>
  </si>
  <si>
    <t>_2014（株）日本セレモニー</t>
  </si>
  <si>
    <t>_2014日本テクノ（株）</t>
  </si>
  <si>
    <t>_2014パナソニック（株）</t>
  </si>
  <si>
    <t>_2014（株）フォレストパワー</t>
  </si>
  <si>
    <t>_2014富士フイルム（株）</t>
  </si>
  <si>
    <t>_2014プレミアムグリーンパワー（株）</t>
  </si>
  <si>
    <t>_2014（株）ベイサイドエナジー</t>
  </si>
  <si>
    <t>_2014丸紅（株）</t>
  </si>
  <si>
    <t>_2014ミツウロコグリーンエネルギー（株）</t>
  </si>
  <si>
    <t>_2014リエスパワー（株）</t>
  </si>
  <si>
    <t>_2014（株）ＣＮＯパワーソリューションズ</t>
  </si>
  <si>
    <t>_2014（株）Ｇ－Ｐｏｗｅｒ</t>
  </si>
  <si>
    <t>_2014（株）Ｆ－Ｐｏｗｅｒ</t>
  </si>
  <si>
    <t>_2014ＪＥＮホールディングス（株）</t>
  </si>
  <si>
    <t>_2014ＪＬエナジー(株)</t>
  </si>
  <si>
    <t>_2014ＪＸ日鉱日石エネルギー（株）</t>
  </si>
  <si>
    <t>_2014ＳＢパワー（株）</t>
  </si>
  <si>
    <t>_2014（株）Ｖ－Ｐｏｗｅｒ</t>
  </si>
  <si>
    <t>北海道電力(株)</t>
    <rPh sb="0" eb="3">
      <t>ホッカイドウ</t>
    </rPh>
    <rPh sb="3" eb="5">
      <t>デンリョク</t>
    </rPh>
    <rPh sb="5" eb="8">
      <t>カブ</t>
    </rPh>
    <phoneticPr fontId="54"/>
  </si>
  <si>
    <t>_2015東京電力(株)</t>
  </si>
  <si>
    <t>_2015池見石油(株)</t>
  </si>
  <si>
    <t>_2015（一財）泉佐野電力</t>
  </si>
  <si>
    <t>_2015(株)エックスパワー（旧：ＪＬエナジー(株)）</t>
  </si>
  <si>
    <t>_2015(株)エナリスパワーマーケティング（旧：（一社）電力託送代行機構）</t>
  </si>
  <si>
    <t>_2015(株)エネット</t>
  </si>
  <si>
    <t>_2015荏原環境プラント(株)</t>
  </si>
  <si>
    <t>_2015王子製紙(株)</t>
  </si>
  <si>
    <t>_2015大阪ガス(株)</t>
  </si>
  <si>
    <t>_2015(株)クールトラスト</t>
  </si>
  <si>
    <t>_2015芝浦電力(株)</t>
  </si>
  <si>
    <t>_2015泉北天然ガス発電(株)</t>
  </si>
  <si>
    <t>_2015東京急行電鉄(株)</t>
  </si>
  <si>
    <t>_2015(株)中之条パワー（旧：（一財）中之条電力）</t>
  </si>
  <si>
    <t>_2015日産トレーディング(株)</t>
  </si>
  <si>
    <t>_2015日本アルファ電力(株)</t>
  </si>
  <si>
    <t>_2015日本ロジテック協同組合</t>
  </si>
  <si>
    <t>_2015(株)パルシステム電力（旧：(株)うなかみの大地）</t>
  </si>
  <si>
    <t>_2015丸紅(株)</t>
  </si>
  <si>
    <t>_2015(株)みらい電力（旧：(株)エヌパワー）</t>
  </si>
  <si>
    <t>_2015(株)森の電力（旧：(株)ケーキュービック）</t>
  </si>
  <si>
    <t>_2015(株)ＣＮＯパワーソリューションズ</t>
  </si>
  <si>
    <t>_2015(株)ＪＮＣパワー</t>
  </si>
  <si>
    <t>_2015ＪＸエネルギー(株)（旧：ＪＸ日鉱日石エネルギー(株)）</t>
  </si>
  <si>
    <t>_2016アーバンエナジー(株)</t>
  </si>
  <si>
    <t>_2016アストマックス・トレーディング(株)</t>
  </si>
  <si>
    <t>_2016(株)アップルツリー</t>
  </si>
  <si>
    <t>_2016伊藤忠エネクス(株)</t>
  </si>
  <si>
    <t>_2016伊藤忠エネクスホームライフ関東(株)</t>
  </si>
  <si>
    <t>_2016伊藤忠エネクスホームライフ関西(株)</t>
  </si>
  <si>
    <t>_2016(株)エックスパワー</t>
  </si>
  <si>
    <t>_2016(株)エネットメニューA</t>
  </si>
  <si>
    <t>_2016(株)エネットメニューB</t>
  </si>
  <si>
    <t>_2016(株)エネット事業者全体</t>
  </si>
  <si>
    <t>(株)エネット事業者全体</t>
    <rPh sb="7" eb="10">
      <t>ジギョウシャ</t>
    </rPh>
    <rPh sb="10" eb="12">
      <t>ゼンタイ</t>
    </rPh>
    <phoneticPr fontId="54"/>
  </si>
  <si>
    <t>_2016荏原環境プラント(株)メニューA</t>
  </si>
  <si>
    <t>_2016荏原環境プラント(株)メニューB</t>
  </si>
  <si>
    <t>_2016荏原環境プラント(株)事業者全体</t>
  </si>
  <si>
    <t>荏原環境プラント(株)事業者全体</t>
    <rPh sb="11" eb="14">
      <t>ジギョウシャ</t>
    </rPh>
    <rPh sb="14" eb="16">
      <t>ゼンタイ</t>
    </rPh>
    <phoneticPr fontId="54"/>
  </si>
  <si>
    <t>_2016エフィシエント(株)</t>
  </si>
  <si>
    <t>_2016(株)エフエネ</t>
  </si>
  <si>
    <t>_2016オリックス(株)</t>
  </si>
  <si>
    <t>_2016(株)関電エネルギーソリューション</t>
  </si>
  <si>
    <t>_2016佐伯森林資源(株)</t>
  </si>
  <si>
    <t>_2016自然電力(株)</t>
  </si>
  <si>
    <t>_2016シナネン(株)</t>
  </si>
  <si>
    <t>_2016新エネルギー開発(株)</t>
  </si>
  <si>
    <t>_2016鈴与商事(株)</t>
  </si>
  <si>
    <t>_2016大和ハウス工業(株)</t>
  </si>
  <si>
    <t>_2016(株)タクマエナジー</t>
  </si>
  <si>
    <t>_2016東京電力エナジーパートナー(株)</t>
  </si>
  <si>
    <t>_2016東燃ゼネラル石油(株)</t>
  </si>
  <si>
    <t>_2016日立造船(株)</t>
  </si>
  <si>
    <t>_2016テプコカスタマーサービス(株)</t>
  </si>
  <si>
    <t>_2016マンション高圧化ステーションズ(株)</t>
  </si>
  <si>
    <t>_2016ミサワホーム(株)</t>
  </si>
  <si>
    <t>_2016ミツウロコグリーンエネルギー(株)</t>
  </si>
  <si>
    <t>_2016(株)ミツウロコ</t>
  </si>
  <si>
    <t>_2016リコージャパン(株)</t>
  </si>
  <si>
    <t>_2016(株)Ｌｏｏｏｐ</t>
  </si>
  <si>
    <t>_2016(株)ＮＴＴファシリティーズ</t>
  </si>
  <si>
    <t>_2016(株)ＳＢＮ</t>
  </si>
  <si>
    <t>_2016(株)Ｕ－ＮＥＸＴ</t>
  </si>
  <si>
    <t>_2016(株)Ｖ－Ｐｏｗｅｒ</t>
  </si>
  <si>
    <t>_2017アーバンエナジー　メニューA</t>
  </si>
  <si>
    <t>_2017アーバンエナジー　メニューＢ</t>
  </si>
  <si>
    <t>_2017アーバンエナジー（参考値）事業者全体</t>
  </si>
  <si>
    <t>アーバンエナジー（参考値）事業者全体</t>
    <rPh sb="9" eb="12">
      <t>サンコウチ</t>
    </rPh>
    <rPh sb="13" eb="15">
      <t>ジギョウ</t>
    </rPh>
    <rPh sb="15" eb="16">
      <t>シャ</t>
    </rPh>
    <rPh sb="16" eb="18">
      <t>ゼンタイ</t>
    </rPh>
    <phoneticPr fontId="54"/>
  </si>
  <si>
    <t>_2017青森県民エナジー(株)(旧：未来エナジーホールディングス(株))</t>
  </si>
  <si>
    <t>_2017(株)イーセル</t>
  </si>
  <si>
    <t>_2017イーレックス(株)</t>
  </si>
  <si>
    <t>_2017(一財)泉佐野電力</t>
  </si>
  <si>
    <t>_2017伊藤忠エネクス(株)　事業者全体</t>
  </si>
  <si>
    <t>伊藤忠エネクス(株)　事業者全体</t>
    <rPh sb="11" eb="14">
      <t>ジギョウシャ</t>
    </rPh>
    <rPh sb="14" eb="16">
      <t>ゼンタイ</t>
    </rPh>
    <phoneticPr fontId="54"/>
  </si>
  <si>
    <t>_2017伊藤忠商事(株)</t>
  </si>
  <si>
    <t>_2017(株)エージーピー</t>
  </si>
  <si>
    <t>_2017エコエンジニアリング(株)</t>
  </si>
  <si>
    <t>_2017(株)エナリス・パワー・マーケティング</t>
  </si>
  <si>
    <t>_2017(株)エヌパワー南九州</t>
  </si>
  <si>
    <t>_2017(株)エネカット</t>
  </si>
  <si>
    <t>_2017(株)エネット　メニューC</t>
  </si>
  <si>
    <t>_2017(株)エネット　事業者全体</t>
  </si>
  <si>
    <t>(株)エネット　事業者全体</t>
    <rPh sb="8" eb="11">
      <t>ジギョウシャ</t>
    </rPh>
    <rPh sb="11" eb="13">
      <t>ゼンタイ</t>
    </rPh>
    <phoneticPr fontId="54"/>
  </si>
  <si>
    <t>_2017荏原環境プラント(株)　事業者全体</t>
  </si>
  <si>
    <t>荏原環境プラント(株)　事業者全体</t>
    <rPh sb="12" eb="15">
      <t>ジギョウシャ</t>
    </rPh>
    <rPh sb="15" eb="17">
      <t>ゼンタイ</t>
    </rPh>
    <phoneticPr fontId="54"/>
  </si>
  <si>
    <t>_2017エフビットコミュニケーションズ(株)</t>
  </si>
  <si>
    <t>オリックス(株)　メニューA</t>
    <rPh sb="5" eb="8">
      <t>カブ</t>
    </rPh>
    <phoneticPr fontId="54"/>
  </si>
  <si>
    <t>_2017オリックス(株)　（参考値）事業者全体</t>
  </si>
  <si>
    <t>オリックス(株)　（参考値）事業者全体</t>
    <rPh sb="5" eb="8">
      <t>カブ</t>
    </rPh>
    <rPh sb="10" eb="13">
      <t>サンコウチ</t>
    </rPh>
    <rPh sb="14" eb="17">
      <t>ジギョウシャ</t>
    </rPh>
    <rPh sb="17" eb="19">
      <t>ゼンタイ</t>
    </rPh>
    <phoneticPr fontId="54"/>
  </si>
  <si>
    <t>_2017香川電力(株)</t>
  </si>
  <si>
    <t>_2017(株)関西空調</t>
  </si>
  <si>
    <t>_2017関西電力(株)</t>
  </si>
  <si>
    <t>(株)関電エネルギーソリューション　メニューA</t>
    <rPh sb="0" eb="3">
      <t>カブ</t>
    </rPh>
    <rPh sb="3" eb="5">
      <t>カンデン</t>
    </rPh>
    <phoneticPr fontId="54"/>
  </si>
  <si>
    <t>(株)関電エネルギーソリューション　(参考値)事業者全体</t>
    <rPh sb="0" eb="3">
      <t>カブ</t>
    </rPh>
    <rPh sb="3" eb="5">
      <t>カンデン</t>
    </rPh>
    <phoneticPr fontId="54"/>
  </si>
  <si>
    <t>_2017九州電力(株)</t>
  </si>
  <si>
    <t>_2017熊本電力(株)</t>
  </si>
  <si>
    <t>_2017(株)洸陽電機</t>
  </si>
  <si>
    <t>_2017札幌電力(株)</t>
  </si>
  <si>
    <t>_2017サミットエナジー(株)</t>
  </si>
  <si>
    <t>_2017(株)ジェイコム船橋習志野</t>
  </si>
  <si>
    <t>_2017四国電力(株)</t>
  </si>
  <si>
    <t>_2017芝浦電力(株)</t>
  </si>
  <si>
    <t>_2017昭和シェル石油(株)</t>
  </si>
  <si>
    <t>_2017昭和商事(株)</t>
  </si>
  <si>
    <t>鈴与商事(株)　メニューA</t>
    <rPh sb="0" eb="2">
      <t>スズヨ</t>
    </rPh>
    <rPh sb="2" eb="4">
      <t>ショウジ</t>
    </rPh>
    <rPh sb="4" eb="7">
      <t>カブ</t>
    </rPh>
    <phoneticPr fontId="54"/>
  </si>
  <si>
    <t>_2017鈴与商事(株)　　(参考値)事業者全体</t>
  </si>
  <si>
    <t>鈴与商事(株)　　(参考値)事業者全体</t>
    <rPh sb="0" eb="2">
      <t>スズヨ</t>
    </rPh>
    <rPh sb="2" eb="4">
      <t>ショウジ</t>
    </rPh>
    <rPh sb="4" eb="7">
      <t>カブ</t>
    </rPh>
    <phoneticPr fontId="54"/>
  </si>
  <si>
    <t>_2017スマートエナジー磐田(株)</t>
  </si>
  <si>
    <t>_2017せとうち電力(株)</t>
  </si>
  <si>
    <t>_2017せと電力(株)</t>
  </si>
  <si>
    <t>_2017ゼロワットパワー(株)</t>
  </si>
  <si>
    <t>大和ハウス工業(株)　メニューA</t>
    <rPh sb="0" eb="2">
      <t>ダイワ</t>
    </rPh>
    <rPh sb="5" eb="7">
      <t>コウギョウ</t>
    </rPh>
    <rPh sb="7" eb="10">
      <t>カブ</t>
    </rPh>
    <phoneticPr fontId="54"/>
  </si>
  <si>
    <t>_2017大和ハウス工業(株)　(参考値)事業者全体</t>
  </si>
  <si>
    <t>大和ハウス工業(株)　(参考値)事業者全体</t>
    <rPh sb="0" eb="2">
      <t>ダイワ</t>
    </rPh>
    <rPh sb="5" eb="7">
      <t>コウギョウ</t>
    </rPh>
    <rPh sb="7" eb="10">
      <t>カブ</t>
    </rPh>
    <phoneticPr fontId="54"/>
  </si>
  <si>
    <t>大和ハウス工業(株)　メニューB</t>
    <rPh sb="0" eb="2">
      <t>ダイワ</t>
    </rPh>
    <rPh sb="5" eb="7">
      <t>コウギョウ</t>
    </rPh>
    <rPh sb="7" eb="10">
      <t>カブ</t>
    </rPh>
    <phoneticPr fontId="54"/>
  </si>
  <si>
    <t>(株)タクマエナジー　メニューA</t>
    <rPh sb="0" eb="3">
      <t>カブ</t>
    </rPh>
    <phoneticPr fontId="54"/>
  </si>
  <si>
    <t>(株)タクマエナジー　(参考値)事業者全体</t>
    <rPh sb="0" eb="3">
      <t>カブ</t>
    </rPh>
    <phoneticPr fontId="54"/>
  </si>
  <si>
    <t>_2017(株)地域電力(旧：(株)ＳＢＮ)</t>
  </si>
  <si>
    <t>_2017中国電力(株)</t>
  </si>
  <si>
    <t>_2017中部電力(株)</t>
  </si>
  <si>
    <t>テプコカスタマーサービス(株)　メニューA</t>
    <rPh sb="12" eb="15">
      <t>カブ</t>
    </rPh>
    <phoneticPr fontId="54"/>
  </si>
  <si>
    <t>_2017テプコカスタマーサービス(株)　（参考値）事業者全体</t>
  </si>
  <si>
    <t>テプコカスタマーサービス(株)　（参考値）事業者全体</t>
    <rPh sb="12" eb="15">
      <t>カブ</t>
    </rPh>
    <rPh sb="17" eb="20">
      <t>サンコウチ</t>
    </rPh>
    <rPh sb="21" eb="24">
      <t>ジギョウシャ</t>
    </rPh>
    <rPh sb="24" eb="26">
      <t>ゼンタイ</t>
    </rPh>
    <phoneticPr fontId="54"/>
  </si>
  <si>
    <t>東京電力エナジーパートナー(株)　メニューA</t>
    <rPh sb="0" eb="2">
      <t>トウキョウ</t>
    </rPh>
    <phoneticPr fontId="54"/>
  </si>
  <si>
    <t>_2017東京電力エナジーパートナー(株)　（参考値）事業者全体</t>
  </si>
  <si>
    <t>東京電力エナジーパートナー(株)　（参考値）事業者全体</t>
    <rPh sb="0" eb="2">
      <t>トウキョウ</t>
    </rPh>
    <rPh sb="18" eb="21">
      <t>サンコウチ</t>
    </rPh>
    <rPh sb="22" eb="25">
      <t>ジギョウシャ</t>
    </rPh>
    <rPh sb="25" eb="27">
      <t>ゼンタイ</t>
    </rPh>
    <phoneticPr fontId="54"/>
  </si>
  <si>
    <t>_2017(公財)東京都環境公社</t>
  </si>
  <si>
    <t>_2017(株)東芝</t>
  </si>
  <si>
    <t>_2017東邦ガス(株)</t>
  </si>
  <si>
    <t>_2017東北電力(株)</t>
  </si>
  <si>
    <t>_2017(株)トヨタタービンアンドシステム</t>
  </si>
  <si>
    <t>_2017(株)とんでん</t>
  </si>
  <si>
    <t>_2017(株)日本セレモニー</t>
  </si>
  <si>
    <t>_2017(株)ネオインターナショナル</t>
  </si>
  <si>
    <t>_2017(株)長谷工アネシス</t>
  </si>
  <si>
    <t>_2017パナソニック(株)</t>
  </si>
  <si>
    <t>_2017ひおき地域エネルギー(株)</t>
  </si>
  <si>
    <t>日立造船(株)　メニューA</t>
    <rPh sb="0" eb="2">
      <t>ヒタチ</t>
    </rPh>
    <rPh sb="2" eb="4">
      <t>ゾウセン</t>
    </rPh>
    <rPh sb="4" eb="7">
      <t>カブ</t>
    </rPh>
    <phoneticPr fontId="54"/>
  </si>
  <si>
    <t>日立造船(株)　(参考値)事業者全体</t>
    <rPh sb="0" eb="2">
      <t>ヒタチ</t>
    </rPh>
    <rPh sb="2" eb="4">
      <t>ゾウセン</t>
    </rPh>
    <rPh sb="4" eb="7">
      <t>カブ</t>
    </rPh>
    <phoneticPr fontId="54"/>
  </si>
  <si>
    <t>_2017福島電力(株)</t>
  </si>
  <si>
    <t>_2017富士見森のエネルギー(株)</t>
  </si>
  <si>
    <t>_2017プレミアムグリーンパワー(株)</t>
  </si>
  <si>
    <t>_2017(株)ベイサイドエナジー</t>
  </si>
  <si>
    <t>_2017北陸電力(株)</t>
  </si>
  <si>
    <t>_2017ミツウロコグリーンエネルギー(株)　事業者全体</t>
  </si>
  <si>
    <t>ミツウロコグリーンエネルギー(株)　事業者全体</t>
    <rPh sb="18" eb="21">
      <t>ジギョウシャ</t>
    </rPh>
    <rPh sb="21" eb="23">
      <t>ゼンタイ</t>
    </rPh>
    <phoneticPr fontId="54"/>
  </si>
  <si>
    <t>_2017緑新電力(株)</t>
  </si>
  <si>
    <t>_2017みんな電力(株)</t>
  </si>
  <si>
    <t>_2017楽天(株)</t>
  </si>
  <si>
    <t>リコージャパン(株)　メニューA</t>
    <rPh sb="7" eb="10">
      <t>カブ</t>
    </rPh>
    <phoneticPr fontId="54"/>
  </si>
  <si>
    <t>リコージャパン(株)　メニューB</t>
    <rPh sb="7" eb="10">
      <t>カブ</t>
    </rPh>
    <phoneticPr fontId="54"/>
  </si>
  <si>
    <t>_2017リコージャパン(株)　（参考値）事業者全体</t>
  </si>
  <si>
    <t>リコージャパン(株)　（参考値）事業者全体</t>
    <rPh sb="7" eb="10">
      <t>カブ</t>
    </rPh>
    <rPh sb="12" eb="15">
      <t>サンコウチ</t>
    </rPh>
    <rPh sb="16" eb="19">
      <t>ジギョウシャ</t>
    </rPh>
    <rPh sb="19" eb="21">
      <t>ゼンタイ</t>
    </rPh>
    <phoneticPr fontId="54"/>
  </si>
  <si>
    <t>_2017Ａｐａｍａｎ　Ｅｎｅｒｇｙ(株)</t>
  </si>
  <si>
    <t>_2017(株)Ｆ－Ｐｏｗｅｒ</t>
  </si>
  <si>
    <t>_2017Ｊｕｓｔ　Ｅｎｅｒｇｙ　Ｊａｐａｎ合同会社</t>
  </si>
  <si>
    <t>_2017ＪＸエネルギー(株)</t>
  </si>
  <si>
    <t>_2017株)Ｌｏｏｏｐ　メニューA</t>
  </si>
  <si>
    <t>_2017株)Ｌｏｏｏｐ　メニューB</t>
  </si>
  <si>
    <t>_2017株)Ｌｏｏｏｐ　事業者全体</t>
  </si>
  <si>
    <t>株)Ｌｏｏｏｐ　事業者全体</t>
    <rPh sb="8" eb="11">
      <t>ジギョウシャ</t>
    </rPh>
    <rPh sb="11" eb="13">
      <t>ゼンタイ</t>
    </rPh>
    <phoneticPr fontId="54"/>
  </si>
  <si>
    <t>_2017ＭＢエナジー(株)</t>
  </si>
  <si>
    <t>_2017MKステーションズ(株)(旧：マンション高圧化ステーションズ(株))</t>
  </si>
  <si>
    <t>(株)NTTファシリティーズ　メニューA</t>
    <rPh sb="0" eb="3">
      <t>カブ</t>
    </rPh>
    <phoneticPr fontId="54"/>
  </si>
  <si>
    <t>_2017(株)NTTファシリティーズ　（参考値）事業者全体</t>
  </si>
  <si>
    <t>(株)NTTファシリティーズ　（参考値）事業者全体</t>
    <rPh sb="0" eb="3">
      <t>カブ</t>
    </rPh>
    <rPh sb="16" eb="19">
      <t>サンコウチ</t>
    </rPh>
    <rPh sb="20" eb="23">
      <t>ジギョウシャ</t>
    </rPh>
    <rPh sb="23" eb="25">
      <t>ゼンタイ</t>
    </rPh>
    <phoneticPr fontId="54"/>
  </si>
  <si>
    <t>_2017(株)ＵＳＥＮ ＮＥＴＷＯＲＫＳ(旧：(株)Ｕ－ＮＥＸＴ)</t>
  </si>
  <si>
    <t>_2017(株)Ｖ－ｐｏｗｅｒ</t>
  </si>
  <si>
    <t>_2018(株)アースインフィニティ(旧：(株)ネオインターナショナル)</t>
  </si>
  <si>
    <t>アーバンエナジー(株)　メニューF（残差）</t>
    <rPh sb="18" eb="20">
      <t>ザンサ</t>
    </rPh>
    <phoneticPr fontId="54"/>
  </si>
  <si>
    <t>_2018アーバンエナジー(株)　　(参考値)事業者全体</t>
  </si>
  <si>
    <t>_2018イーレックス・スパーク・エリアマーケティング(株)</t>
  </si>
  <si>
    <t>_2018いこま電力(株)</t>
  </si>
  <si>
    <t>_2018(一財)泉佐野電力　　</t>
  </si>
  <si>
    <t>_2018出光グリーンパワー(株)</t>
  </si>
  <si>
    <t>出光興産(株)（旧：昭和シェル石油(株)）　メニューA</t>
    <rPh sb="0" eb="2">
      <t>イデミツ</t>
    </rPh>
    <rPh sb="2" eb="4">
      <t>コウサン</t>
    </rPh>
    <rPh sb="4" eb="7">
      <t>カブ</t>
    </rPh>
    <rPh sb="8" eb="9">
      <t>キュウ</t>
    </rPh>
    <rPh sb="10" eb="12">
      <t>ショウワ</t>
    </rPh>
    <rPh sb="15" eb="17">
      <t>セキユ</t>
    </rPh>
    <rPh sb="17" eb="20">
      <t>カブ</t>
    </rPh>
    <phoneticPr fontId="54"/>
  </si>
  <si>
    <t>出光興産(株)（旧：昭和シェル石油(株)）　メニューB</t>
    <rPh sb="0" eb="2">
      <t>イデミツ</t>
    </rPh>
    <rPh sb="2" eb="4">
      <t>コウサン</t>
    </rPh>
    <rPh sb="4" eb="7">
      <t>カブ</t>
    </rPh>
    <rPh sb="8" eb="9">
      <t>キュウ</t>
    </rPh>
    <rPh sb="10" eb="12">
      <t>ショウワ</t>
    </rPh>
    <rPh sb="15" eb="17">
      <t>セキユ</t>
    </rPh>
    <rPh sb="17" eb="20">
      <t>カブ</t>
    </rPh>
    <phoneticPr fontId="54"/>
  </si>
  <si>
    <t>出光興産(株)（旧：昭和シェル石油(株)）　メニューC</t>
    <rPh sb="0" eb="2">
      <t>イデミツ</t>
    </rPh>
    <rPh sb="2" eb="4">
      <t>コウサン</t>
    </rPh>
    <rPh sb="4" eb="7">
      <t>カブ</t>
    </rPh>
    <rPh sb="8" eb="9">
      <t>キュウ</t>
    </rPh>
    <rPh sb="10" eb="12">
      <t>ショウワ</t>
    </rPh>
    <rPh sb="15" eb="17">
      <t>セキユ</t>
    </rPh>
    <rPh sb="17" eb="20">
      <t>カブ</t>
    </rPh>
    <phoneticPr fontId="54"/>
  </si>
  <si>
    <t>出光興産(株)（旧：昭和シェル石油(株)）　（参考値）事業者全体</t>
    <rPh sb="0" eb="2">
      <t>イデミツ</t>
    </rPh>
    <rPh sb="2" eb="4">
      <t>コウサン</t>
    </rPh>
    <rPh sb="4" eb="7">
      <t>カブ</t>
    </rPh>
    <rPh sb="8" eb="9">
      <t>キュウ</t>
    </rPh>
    <rPh sb="10" eb="12">
      <t>ショウワ</t>
    </rPh>
    <rPh sb="15" eb="17">
      <t>セキユ</t>
    </rPh>
    <rPh sb="17" eb="20">
      <t>カブ</t>
    </rPh>
    <rPh sb="23" eb="26">
      <t>サンコウチ</t>
    </rPh>
    <rPh sb="27" eb="30">
      <t>ジギョウシャ</t>
    </rPh>
    <rPh sb="30" eb="32">
      <t>ゼンタイ</t>
    </rPh>
    <phoneticPr fontId="54"/>
  </si>
  <si>
    <t>伊藤忠エネクス(株)　メニューA</t>
    <rPh sb="0" eb="3">
      <t>イトウチュウ</t>
    </rPh>
    <rPh sb="7" eb="10">
      <t>カブ</t>
    </rPh>
    <phoneticPr fontId="54"/>
  </si>
  <si>
    <t>伊藤忠エネクス(株)　メニューB</t>
    <rPh sb="0" eb="3">
      <t>イトウチュウ</t>
    </rPh>
    <rPh sb="7" eb="10">
      <t>カブ</t>
    </rPh>
    <phoneticPr fontId="54"/>
  </si>
  <si>
    <t>伊藤忠エネクス(株)　メニューC（残差）</t>
    <rPh sb="0" eb="3">
      <t>イトウチュウ</t>
    </rPh>
    <rPh sb="7" eb="10">
      <t>カブ</t>
    </rPh>
    <rPh sb="17" eb="19">
      <t>ザンサ</t>
    </rPh>
    <phoneticPr fontId="54"/>
  </si>
  <si>
    <t>伊藤忠エネクス(株)　(参考値)事業者全体</t>
    <rPh sb="0" eb="3">
      <t>イトウチュウ</t>
    </rPh>
    <rPh sb="7" eb="10">
      <t>カブ</t>
    </rPh>
    <phoneticPr fontId="54"/>
  </si>
  <si>
    <t>伊藤忠商事(株)　メニューA</t>
    <rPh sb="0" eb="3">
      <t>イトウチュウ</t>
    </rPh>
    <rPh sb="3" eb="5">
      <t>ショウジ</t>
    </rPh>
    <rPh sb="5" eb="8">
      <t>カブ</t>
    </rPh>
    <phoneticPr fontId="54"/>
  </si>
  <si>
    <t>伊藤忠商事(株)　(参考値)事業者全体</t>
    <rPh sb="0" eb="3">
      <t>イトウチュウ</t>
    </rPh>
    <rPh sb="3" eb="5">
      <t>ショウジ</t>
    </rPh>
    <rPh sb="5" eb="8">
      <t>カブ</t>
    </rPh>
    <phoneticPr fontId="54"/>
  </si>
  <si>
    <t>_2018(株)エージーピー　</t>
  </si>
  <si>
    <t>_2018(株)エナジー北海道</t>
  </si>
  <si>
    <t>(株)エナリス・パワー・マーケティング　メニューA</t>
    <rPh sb="0" eb="3">
      <t>カブ</t>
    </rPh>
    <phoneticPr fontId="54"/>
  </si>
  <si>
    <t>(株)エナリス・パワー・マーケティング　メニューＢ</t>
    <rPh sb="0" eb="3">
      <t>カブ</t>
    </rPh>
    <phoneticPr fontId="54"/>
  </si>
  <si>
    <t>(株)エナリス・パワー・マーケティング　（参考値）事業者全体</t>
    <rPh sb="0" eb="3">
      <t>カブ</t>
    </rPh>
    <rPh sb="21" eb="24">
      <t>サンコウチ</t>
    </rPh>
    <rPh sb="25" eb="28">
      <t>ジギョウシャ</t>
    </rPh>
    <rPh sb="28" eb="30">
      <t>ゼンタイ</t>
    </rPh>
    <phoneticPr fontId="54"/>
  </si>
  <si>
    <t>_2018(株)エネアーク関西(旧：伊藤忠エネクスホームライフ関西(株))</t>
  </si>
  <si>
    <t>_2018(株)エネアーク関東(旧：伊藤忠エネクスホームライフ関東(株))</t>
  </si>
  <si>
    <t>_2018(株)エネコープ</t>
  </si>
  <si>
    <t>_2018エネサーブ(株)</t>
  </si>
  <si>
    <t>_2018(株)エネット　メニューC（残差）</t>
  </si>
  <si>
    <t>(株)エネット　メニューC（残差）</t>
    <rPh sb="14" eb="16">
      <t>ザンサ</t>
    </rPh>
    <phoneticPr fontId="54"/>
  </si>
  <si>
    <t>_2018(株)エネット　（参考値）事業者全体</t>
  </si>
  <si>
    <t>(株)エネット　（参考値）事業者全体</t>
    <rPh sb="9" eb="12">
      <t>サンコウチ</t>
    </rPh>
    <rPh sb="13" eb="16">
      <t>ジギョウシャ</t>
    </rPh>
    <rPh sb="16" eb="18">
      <t>ゼンタイ</t>
    </rPh>
    <phoneticPr fontId="54"/>
  </si>
  <si>
    <t>_2018(株)エネファント</t>
  </si>
  <si>
    <t>_2018エネラボ(株)(旧：せと電力(株))</t>
  </si>
  <si>
    <t>荏原環境プラント(株)　メニューA</t>
    <rPh sb="0" eb="2">
      <t>エバラ</t>
    </rPh>
    <rPh sb="2" eb="4">
      <t>カンキョウ</t>
    </rPh>
    <rPh sb="8" eb="11">
      <t>カブ</t>
    </rPh>
    <phoneticPr fontId="54"/>
  </si>
  <si>
    <t>荏原環境プラント(株)　メニューB</t>
    <rPh sb="0" eb="2">
      <t>エバラ</t>
    </rPh>
    <rPh sb="2" eb="4">
      <t>カンキョウ</t>
    </rPh>
    <rPh sb="8" eb="11">
      <t>カブ</t>
    </rPh>
    <phoneticPr fontId="54"/>
  </si>
  <si>
    <t>荏原環境プラント(株)　メニューC</t>
    <rPh sb="0" eb="2">
      <t>エバラ</t>
    </rPh>
    <rPh sb="2" eb="4">
      <t>カンキョウ</t>
    </rPh>
    <rPh sb="8" eb="11">
      <t>カブ</t>
    </rPh>
    <phoneticPr fontId="54"/>
  </si>
  <si>
    <t>荏原環境プラント(株)　メニューD</t>
    <rPh sb="0" eb="2">
      <t>エバラ</t>
    </rPh>
    <rPh sb="2" eb="4">
      <t>カンキョウ</t>
    </rPh>
    <rPh sb="8" eb="11">
      <t>カブ</t>
    </rPh>
    <phoneticPr fontId="54"/>
  </si>
  <si>
    <t>荏原環境プラント(株)　メニューE</t>
    <rPh sb="0" eb="2">
      <t>エバラ</t>
    </rPh>
    <rPh sb="2" eb="4">
      <t>カンキョウ</t>
    </rPh>
    <rPh sb="8" eb="11">
      <t>カブ</t>
    </rPh>
    <phoneticPr fontId="54"/>
  </si>
  <si>
    <t>荏原環境プラント(株)　メニューF</t>
    <rPh sb="0" eb="2">
      <t>エバラ</t>
    </rPh>
    <rPh sb="2" eb="4">
      <t>カンキョウ</t>
    </rPh>
    <rPh sb="8" eb="11">
      <t>カブ</t>
    </rPh>
    <phoneticPr fontId="54"/>
  </si>
  <si>
    <t>荏原環境プラント(株)　メニューG</t>
    <rPh sb="0" eb="2">
      <t>エバラ</t>
    </rPh>
    <rPh sb="2" eb="4">
      <t>カンキョウ</t>
    </rPh>
    <rPh sb="8" eb="11">
      <t>カブ</t>
    </rPh>
    <phoneticPr fontId="54"/>
  </si>
  <si>
    <t>荏原環境プラント(株)　メニューH</t>
    <rPh sb="0" eb="2">
      <t>エバラ</t>
    </rPh>
    <rPh sb="2" eb="4">
      <t>カンキョウ</t>
    </rPh>
    <rPh sb="8" eb="11">
      <t>カブ</t>
    </rPh>
    <phoneticPr fontId="54"/>
  </si>
  <si>
    <t>荏原環境プラント(株)　メニューI</t>
    <rPh sb="0" eb="2">
      <t>エバラ</t>
    </rPh>
    <rPh sb="2" eb="4">
      <t>カンキョウ</t>
    </rPh>
    <rPh sb="8" eb="11">
      <t>カブ</t>
    </rPh>
    <phoneticPr fontId="54"/>
  </si>
  <si>
    <t>_2018荏原環境プラント(株)　メニューJ（残差）</t>
  </si>
  <si>
    <t>荏原環境プラント(株)　メニューJ（残差）</t>
    <rPh sb="0" eb="2">
      <t>エバラ</t>
    </rPh>
    <rPh sb="2" eb="4">
      <t>カンキョウ</t>
    </rPh>
    <rPh sb="8" eb="11">
      <t>カブ</t>
    </rPh>
    <rPh sb="18" eb="20">
      <t>ザンサ</t>
    </rPh>
    <phoneticPr fontId="54"/>
  </si>
  <si>
    <t>荏原環境プラント(株)　(参考値)事業者全体</t>
    <rPh sb="0" eb="2">
      <t>エバラ</t>
    </rPh>
    <rPh sb="2" eb="4">
      <t>カンキョウ</t>
    </rPh>
    <rPh sb="8" eb="11">
      <t>カブ</t>
    </rPh>
    <phoneticPr fontId="54"/>
  </si>
  <si>
    <t>_2018(株)エフエネ(旧：(株)エフティエナジー)</t>
  </si>
  <si>
    <t>_2018エフビットコミュニケーションズ(株)　</t>
  </si>
  <si>
    <t>_2018大阪いずみ市民生活協同組合</t>
  </si>
  <si>
    <t>_2018大阪瓦斯(株)</t>
  </si>
  <si>
    <t>_2018大阪府民電力(株)</t>
  </si>
  <si>
    <t>_2018おまかせ電力(株)(旧：(株)コデンエナジーバンク)</t>
  </si>
  <si>
    <t>_2018オリックス(株)　メニューB（残差）</t>
  </si>
  <si>
    <t>オリックス(株)　メニューB（残差）</t>
    <rPh sb="5" eb="8">
      <t>カブ</t>
    </rPh>
    <rPh sb="15" eb="17">
      <t>ザンサ</t>
    </rPh>
    <phoneticPr fontId="54"/>
  </si>
  <si>
    <t>オリックス(株)　(参考値)事業者全体</t>
    <rPh sb="5" eb="8">
      <t>カブ</t>
    </rPh>
    <phoneticPr fontId="54"/>
  </si>
  <si>
    <t>_2018香川電力(株)　</t>
  </si>
  <si>
    <t>_2018歌舞伎エナジー(株)(旧：(株)エヌパワー南九州)</t>
  </si>
  <si>
    <t>_2018川重商事(株)</t>
  </si>
  <si>
    <t>_2018(株)関西空調　</t>
  </si>
  <si>
    <t>関西電力(株)　メニューA</t>
    <rPh sb="0" eb="2">
      <t>カンサイ</t>
    </rPh>
    <rPh sb="2" eb="4">
      <t>デンリョク</t>
    </rPh>
    <phoneticPr fontId="54"/>
  </si>
  <si>
    <t>関西電力(株)　(参考値)事業者全体</t>
    <rPh sb="0" eb="2">
      <t>カンサイ</t>
    </rPh>
    <rPh sb="2" eb="4">
      <t>デンリョク</t>
    </rPh>
    <phoneticPr fontId="54"/>
  </si>
  <si>
    <t>(株)関電エネルギーソリューション　メニューB（残差）</t>
    <rPh sb="0" eb="3">
      <t>カブ</t>
    </rPh>
    <rPh sb="3" eb="5">
      <t>カンデン</t>
    </rPh>
    <rPh sb="24" eb="26">
      <t>ザンサ</t>
    </rPh>
    <phoneticPr fontId="54"/>
  </si>
  <si>
    <t>九州電力(株)　メニューA</t>
    <rPh sb="0" eb="2">
      <t>キュウシュウ</t>
    </rPh>
    <rPh sb="2" eb="4">
      <t>デンリョク</t>
    </rPh>
    <phoneticPr fontId="54"/>
  </si>
  <si>
    <t>九州電力(株)　(参考値)事業者全体</t>
    <rPh sb="0" eb="2">
      <t>キュウシュウ</t>
    </rPh>
    <rPh sb="2" eb="4">
      <t>デンリョク</t>
    </rPh>
    <phoneticPr fontId="54"/>
  </si>
  <si>
    <t>_2018京都生活協同組合</t>
  </si>
  <si>
    <t>_2018熊本電力(株)　</t>
  </si>
  <si>
    <t>_2018(株)ケイ・オプティコム</t>
  </si>
  <si>
    <t>_2018サーラｅエナジー(株)</t>
  </si>
  <si>
    <t>_2018札幌電力(株)　</t>
  </si>
  <si>
    <t>サミットエナジー(株)　メニューA</t>
    <rPh sb="8" eb="11">
      <t>カブ</t>
    </rPh>
    <phoneticPr fontId="54"/>
  </si>
  <si>
    <t>_2018(株)ジェイコム足立</t>
  </si>
  <si>
    <t>_2018(株)ジェイコム市川</t>
  </si>
  <si>
    <t>_2018(株)ジェイコム川口戸田</t>
  </si>
  <si>
    <t>_2018(株)ジェイコム北関東</t>
  </si>
  <si>
    <t>_2018(株)ジェイコムさいたま</t>
  </si>
  <si>
    <t>_2018(株)ジェイコム湘南</t>
  </si>
  <si>
    <t>_2018(株)ジェイコム多摩</t>
  </si>
  <si>
    <t>_2018(株)ジェイコム千葉セントラル</t>
  </si>
  <si>
    <t>_2018(株)ジェイコム東葛葛飾</t>
  </si>
  <si>
    <t>_2018(株)ジェイコム東京北</t>
  </si>
  <si>
    <t>_2018(株)ジェイコム中野</t>
  </si>
  <si>
    <t>_2018(株)ジェイコム八王子</t>
  </si>
  <si>
    <t>_2018(株)ジェイコム日野</t>
  </si>
  <si>
    <t>_2018(株)ジェイコム港新宿</t>
  </si>
  <si>
    <t>_2018(株)ジェイコム南横浜</t>
  </si>
  <si>
    <t>_2018(株)ジェイコム武蔵野三鷹</t>
  </si>
  <si>
    <t>_2018滋賀電力(株)</t>
  </si>
  <si>
    <t>四国電力(株)　メニューA</t>
    <rPh sb="0" eb="2">
      <t>シコク</t>
    </rPh>
    <rPh sb="2" eb="4">
      <t>デンリョク</t>
    </rPh>
    <phoneticPr fontId="54"/>
  </si>
  <si>
    <t>四国電力(株)　メニューB</t>
    <rPh sb="0" eb="2">
      <t>シコク</t>
    </rPh>
    <rPh sb="2" eb="4">
      <t>デンリョク</t>
    </rPh>
    <phoneticPr fontId="54"/>
  </si>
  <si>
    <t>四国電力(株)　(参考値)事業者全体</t>
    <rPh sb="0" eb="2">
      <t>シコク</t>
    </rPh>
    <rPh sb="2" eb="4">
      <t>デンリョク</t>
    </rPh>
    <phoneticPr fontId="54"/>
  </si>
  <si>
    <t>東邦ガス(株)　メニューA</t>
    <rPh sb="0" eb="2">
      <t>トウホウ</t>
    </rPh>
    <rPh sb="4" eb="7">
      <t>カブ</t>
    </rPh>
    <phoneticPr fontId="54"/>
  </si>
  <si>
    <t>東邦ガス(株)　(参考値)事業者全体</t>
    <rPh sb="0" eb="2">
      <t>トウホウ</t>
    </rPh>
    <rPh sb="4" eb="7">
      <t>カブ</t>
    </rPh>
    <phoneticPr fontId="54"/>
  </si>
  <si>
    <t>シナネン(株)　メニューA</t>
    <rPh sb="4" eb="7">
      <t>カブ</t>
    </rPh>
    <phoneticPr fontId="54"/>
  </si>
  <si>
    <t>シナネン(株)　メニューB</t>
    <rPh sb="4" eb="7">
      <t>カブ</t>
    </rPh>
    <phoneticPr fontId="54"/>
  </si>
  <si>
    <t>シナネン(株)　メニューC</t>
    <rPh sb="4" eb="7">
      <t>カブ</t>
    </rPh>
    <phoneticPr fontId="54"/>
  </si>
  <si>
    <t>シナネン(株)　メニューD</t>
    <rPh sb="4" eb="7">
      <t>カブ</t>
    </rPh>
    <phoneticPr fontId="54"/>
  </si>
  <si>
    <t>シナネン(株)　メニューE</t>
    <rPh sb="4" eb="7">
      <t>カブ</t>
    </rPh>
    <phoneticPr fontId="54"/>
  </si>
  <si>
    <t>シナネン(株)　メニューF（残差）</t>
    <rPh sb="4" eb="7">
      <t>カブ</t>
    </rPh>
    <rPh sb="14" eb="16">
      <t>ザンサ</t>
    </rPh>
    <phoneticPr fontId="54"/>
  </si>
  <si>
    <t>シナネン(株)　(参考値)事業者全体</t>
    <rPh sb="4" eb="7">
      <t>カブ</t>
    </rPh>
    <phoneticPr fontId="54"/>
  </si>
  <si>
    <t>_2018ジニーエナジー合同会社(旧：スマイルエナジー合同会社)</t>
  </si>
  <si>
    <t>_2018芝浦電力(株)　メニューA</t>
  </si>
  <si>
    <t>_2018(株)ジェイコム大田</t>
  </si>
  <si>
    <t>_2018シン・エナジー(株)(旧：(株)洸陽電機)</t>
  </si>
  <si>
    <t>_2018新日鉄住金エンジニアリング(株)</t>
  </si>
  <si>
    <t>鈴与商事(株)　メニューA</t>
    <rPh sb="0" eb="1">
      <t>スズ</t>
    </rPh>
    <rPh sb="1" eb="2">
      <t>ヨ</t>
    </rPh>
    <rPh sb="2" eb="4">
      <t>ショウジ</t>
    </rPh>
    <rPh sb="4" eb="7">
      <t>カブ</t>
    </rPh>
    <phoneticPr fontId="54"/>
  </si>
  <si>
    <t>鈴与商事(株)　メニューB（残差）</t>
    <rPh sb="0" eb="1">
      <t>スズ</t>
    </rPh>
    <rPh sb="1" eb="2">
      <t>ヨ</t>
    </rPh>
    <rPh sb="2" eb="4">
      <t>ショウジ</t>
    </rPh>
    <rPh sb="4" eb="7">
      <t>カブ</t>
    </rPh>
    <rPh sb="14" eb="16">
      <t>ザンサ</t>
    </rPh>
    <phoneticPr fontId="54"/>
  </si>
  <si>
    <t>鈴与商事(株)　(参考値)事業者全体</t>
    <rPh sb="0" eb="1">
      <t>スズ</t>
    </rPh>
    <rPh sb="1" eb="2">
      <t>ヨ</t>
    </rPh>
    <rPh sb="2" eb="4">
      <t>ショウジ</t>
    </rPh>
    <rPh sb="4" eb="7">
      <t>カブ</t>
    </rPh>
    <phoneticPr fontId="54"/>
  </si>
  <si>
    <t>スマートエナジー磐田(株)　メニューA</t>
    <rPh sb="8" eb="10">
      <t>イワタ</t>
    </rPh>
    <phoneticPr fontId="54"/>
  </si>
  <si>
    <t>スマートエナジー磐田(株)　(参考値)事業者全体</t>
    <rPh sb="8" eb="10">
      <t>イワタ</t>
    </rPh>
    <phoneticPr fontId="54"/>
  </si>
  <si>
    <t>_2018(株)スマートテック</t>
  </si>
  <si>
    <t>_2018生活協同組合コープしが</t>
  </si>
  <si>
    <t>_2018積水化学工業(株)</t>
  </si>
  <si>
    <t>_2018総合エネルギー(株)</t>
  </si>
  <si>
    <t>_2018ダイヤモンドパワー(株)</t>
  </si>
  <si>
    <t>_2018大和ハウス工業(株)　メニューC（残差）</t>
  </si>
  <si>
    <t>大和ハウス工業(株)　メニューC（残差）</t>
    <rPh sb="0" eb="2">
      <t>ダイワ</t>
    </rPh>
    <rPh sb="5" eb="7">
      <t>コウギョウ</t>
    </rPh>
    <rPh sb="7" eb="10">
      <t>カブ</t>
    </rPh>
    <rPh sb="17" eb="19">
      <t>ザンサ</t>
    </rPh>
    <phoneticPr fontId="54"/>
  </si>
  <si>
    <t>大和ハウス工業(株)　（参考値）事業者全体</t>
    <rPh sb="0" eb="2">
      <t>ダイワ</t>
    </rPh>
    <rPh sb="5" eb="7">
      <t>コウギョウ</t>
    </rPh>
    <rPh sb="7" eb="10">
      <t>カブ</t>
    </rPh>
    <phoneticPr fontId="54"/>
  </si>
  <si>
    <t>(株)タクマエナジー　メニューB（残差）</t>
    <rPh sb="0" eb="3">
      <t>カブ</t>
    </rPh>
    <rPh sb="17" eb="19">
      <t>ザンサ</t>
    </rPh>
    <phoneticPr fontId="54"/>
  </si>
  <si>
    <t>_2018中国電力(株)　</t>
  </si>
  <si>
    <t>中国電力(株)　</t>
    <rPh sb="0" eb="2">
      <t>チュウゴク</t>
    </rPh>
    <rPh sb="2" eb="4">
      <t>デンリョク</t>
    </rPh>
    <phoneticPr fontId="54"/>
  </si>
  <si>
    <t>_2018中部電力(株)　メニューA</t>
  </si>
  <si>
    <t>中部電力(株)　メニューA</t>
    <rPh sb="0" eb="2">
      <t>チュウブ</t>
    </rPh>
    <rPh sb="2" eb="4">
      <t>デンリョク</t>
    </rPh>
    <phoneticPr fontId="54"/>
  </si>
  <si>
    <t>_2018中部電力(株)　(参考値)事業者全体</t>
  </si>
  <si>
    <t>中部電力(株)　(参考値)事業者全体</t>
    <rPh sb="0" eb="2">
      <t>チュウブ</t>
    </rPh>
    <rPh sb="2" eb="4">
      <t>デンリョク</t>
    </rPh>
    <phoneticPr fontId="54"/>
  </si>
  <si>
    <t>東京電力エナジーパートナー(株)　メニューA</t>
    <rPh sb="0" eb="2">
      <t>トウキョウ</t>
    </rPh>
    <rPh sb="2" eb="4">
      <t>デンリョク</t>
    </rPh>
    <phoneticPr fontId="54"/>
  </si>
  <si>
    <t>東京電力エナジーパートナー(株)　メニューB</t>
    <rPh sb="0" eb="2">
      <t>トウキョウ</t>
    </rPh>
    <rPh sb="2" eb="4">
      <t>デンリョク</t>
    </rPh>
    <phoneticPr fontId="54"/>
  </si>
  <si>
    <t>_2018東京電力エナジーパートナー(株)　メニューC（残差）</t>
  </si>
  <si>
    <t>東京電力エナジーパートナー(株)　メニューC（残差）</t>
    <rPh sb="0" eb="2">
      <t>トウキョウ</t>
    </rPh>
    <rPh sb="2" eb="4">
      <t>デンリョク</t>
    </rPh>
    <rPh sb="23" eb="24">
      <t>ザン</t>
    </rPh>
    <rPh sb="24" eb="25">
      <t>サ</t>
    </rPh>
    <phoneticPr fontId="54"/>
  </si>
  <si>
    <t>東京電力エナジーパートナー(株)　(参考値)事業者全体</t>
    <rPh sb="0" eb="2">
      <t>トウキョウ</t>
    </rPh>
    <rPh sb="2" eb="4">
      <t>デンリョク</t>
    </rPh>
    <phoneticPr fontId="54"/>
  </si>
  <si>
    <t>_2018公益財団法人東京都環境公社</t>
  </si>
  <si>
    <t>_2018東芝エネルギーシステムズ(株)(旧：(株)東芝)</t>
  </si>
  <si>
    <t>_2018(株)トーヨーエネルギーファーム(旧：(株)Ｔｏｙｏ　Ｅｌｅｃｔｒｉｃ　Ｐｏｗｅｒ)</t>
  </si>
  <si>
    <t>_2018(株)ところざわ未来電力</t>
  </si>
  <si>
    <t>_2018(株)トヨタエナジーソリューションズ(旧：(株)トヨタタービンアンドシステム)</t>
  </si>
  <si>
    <t>_2018(株)とんでんホールディングス(旧：(株)とんでん)</t>
  </si>
  <si>
    <t>_2018なでしこ電力(株)(旧：佐伯森林資源(株))</t>
  </si>
  <si>
    <t>_2018日本エネルギー総合システム(株)</t>
  </si>
  <si>
    <t>_2018日本瓦斯(株)(旧：(株)エネカット)</t>
  </si>
  <si>
    <t>_2018(株)日本省電(旧：グリーンテック(株))</t>
  </si>
  <si>
    <t>パナソニック(株)　メニューA</t>
    <rPh sb="6" eb="9">
      <t>カブ</t>
    </rPh>
    <phoneticPr fontId="54"/>
  </si>
  <si>
    <t>パナソニック(株)　(参考値)事業者全体</t>
    <rPh sb="6" eb="9">
      <t>カブ</t>
    </rPh>
    <phoneticPr fontId="54"/>
  </si>
  <si>
    <t>_2018(株)パワー・オプティマイザー(旧：緑新電力(株))</t>
  </si>
  <si>
    <t>_2018ひおき地域エネルギー(株)　メニューB（残差）</t>
  </si>
  <si>
    <t>ひおき地域エネルギー(株)　メニューB（残差）</t>
    <rPh sb="20" eb="21">
      <t>ザン</t>
    </rPh>
    <rPh sb="21" eb="22">
      <t>サ</t>
    </rPh>
    <phoneticPr fontId="54"/>
  </si>
  <si>
    <t>_2018日田グリーン電力(株)</t>
  </si>
  <si>
    <t>_2018日立造船(株)　メニューB（残差）</t>
  </si>
  <si>
    <t>日立造船(株)　メニューB（残差）</t>
    <rPh sb="0" eb="2">
      <t>ヒタチ</t>
    </rPh>
    <rPh sb="2" eb="4">
      <t>ゾウセン</t>
    </rPh>
    <rPh sb="4" eb="7">
      <t>カブ</t>
    </rPh>
    <rPh sb="14" eb="16">
      <t>ザンサ</t>
    </rPh>
    <phoneticPr fontId="54"/>
  </si>
  <si>
    <t>_2018(株)ひまわりでんき(旧：山口電力(株))</t>
  </si>
  <si>
    <t>_2018(株)フォーバルテレコム　</t>
  </si>
  <si>
    <t>_2018(株)フォレストパワー</t>
  </si>
  <si>
    <t>_2018プレミアムグリーンパワー(株)　メニューA</t>
  </si>
  <si>
    <t>北陸電力(株)　メニューA</t>
    <rPh sb="0" eb="2">
      <t>ホクリク</t>
    </rPh>
    <rPh sb="2" eb="4">
      <t>デンリョク</t>
    </rPh>
    <phoneticPr fontId="54"/>
  </si>
  <si>
    <t>北陸電力(株)　(参考値)事業者全体</t>
    <rPh sb="0" eb="2">
      <t>ホクリク</t>
    </rPh>
    <rPh sb="2" eb="4">
      <t>デンリョク</t>
    </rPh>
    <phoneticPr fontId="54"/>
  </si>
  <si>
    <t>_2018北海道電力(株)</t>
  </si>
  <si>
    <t>_2018本田技研工業(株)</t>
  </si>
  <si>
    <t>_2018(株)ミツウロコヴェッセル(旧：(株)ミツウロコ)</t>
  </si>
  <si>
    <t>ミツウロコグリーンエネルギー(株)　メニューA</t>
    <rPh sb="14" eb="17">
      <t>カブ</t>
    </rPh>
    <phoneticPr fontId="54"/>
  </si>
  <si>
    <t>ミツウロコグリーンエネルギー(株)　メニューB</t>
    <rPh sb="14" eb="17">
      <t>カブ</t>
    </rPh>
    <phoneticPr fontId="54"/>
  </si>
  <si>
    <t>ミツウロコグリーンエネルギー(株)　メニューC</t>
    <rPh sb="14" eb="17">
      <t>カブ</t>
    </rPh>
    <phoneticPr fontId="54"/>
  </si>
  <si>
    <t>ミツウロコグリーンエネルギー(株)　メニューD</t>
    <rPh sb="14" eb="17">
      <t>カブ</t>
    </rPh>
    <phoneticPr fontId="54"/>
  </si>
  <si>
    <t>ミツウロコグリーンエネルギー(株)　(参考値)事業者全体</t>
    <rPh sb="14" eb="17">
      <t>カブ</t>
    </rPh>
    <phoneticPr fontId="54"/>
  </si>
  <si>
    <t>_2018宮崎電力(株)(旧：(株)盛和)</t>
  </si>
  <si>
    <t>_2018(株)みらい電力</t>
  </si>
  <si>
    <t>みんな電力(株)　メニューA</t>
    <rPh sb="3" eb="5">
      <t>デンリョク</t>
    </rPh>
    <rPh sb="5" eb="8">
      <t>カブ</t>
    </rPh>
    <phoneticPr fontId="54"/>
  </si>
  <si>
    <t>みんな電力(株)　メニューB</t>
    <rPh sb="3" eb="5">
      <t>デンリョク</t>
    </rPh>
    <rPh sb="5" eb="8">
      <t>カブ</t>
    </rPh>
    <phoneticPr fontId="54"/>
  </si>
  <si>
    <t>みんな電力(株)　(参考値)事業者全体</t>
    <rPh sb="3" eb="5">
      <t>デンリョク</t>
    </rPh>
    <rPh sb="5" eb="8">
      <t>カブ</t>
    </rPh>
    <phoneticPr fontId="54"/>
  </si>
  <si>
    <t>_2018森のエネルギー(株)(旧：富士見森のエネルギー(株))</t>
  </si>
  <si>
    <t>_2018やめエネルギー(株)(旧：(株)アズマ)</t>
  </si>
  <si>
    <t>_2018楽天モバイル(株)(旧：楽天(株))</t>
  </si>
  <si>
    <t>_2018(株)リエゾンエナジー(旧：昭和商事(株))</t>
  </si>
  <si>
    <t>_2018リコージャパン(株)　メニューC（残差）</t>
  </si>
  <si>
    <t>リコージャパン(株)　メニューC（残差）</t>
    <rPh sb="7" eb="10">
      <t>カブ</t>
    </rPh>
    <rPh sb="17" eb="19">
      <t>ザンサ</t>
    </rPh>
    <phoneticPr fontId="54"/>
  </si>
  <si>
    <t>リコージャパン(株)　(参考値)事業者全体</t>
    <rPh sb="7" eb="10">
      <t>カブ</t>
    </rPh>
    <phoneticPr fontId="54"/>
  </si>
  <si>
    <t>_2018(株)リレボ</t>
  </si>
  <si>
    <t>_2018Ａｐａｍａｎ　Ｅｎｅｒｇｙ(株)(旧：(株)ＡＳエナジー)</t>
  </si>
  <si>
    <t>_2018(株)Ｆ－Ｐｏｗｅｒ　（参考値）事業者全体</t>
  </si>
  <si>
    <t>(株)Ｆ－Ｐｏｗｅｒ　（参考値）事業者全体</t>
    <rPh sb="12" eb="15">
      <t>サンコウチ</t>
    </rPh>
    <rPh sb="16" eb="19">
      <t>ジギョウシャ</t>
    </rPh>
    <rPh sb="19" eb="21">
      <t>ゼンタイ</t>
    </rPh>
    <phoneticPr fontId="54"/>
  </si>
  <si>
    <t>_2018(株)Ｊ－ＰＯＷＥＲサプライアンドトレーディング(旧：(株)ベイサイドエナジー)</t>
  </si>
  <si>
    <t>_2018Ｊｕｓｔ　Ｅｎｅｒｇｙ　Ｊａｐａｎ合同会社(旧：オールエナジー合同会社)</t>
  </si>
  <si>
    <t>_2018ＪＸＴＧエネルギー(株)(旧：ＪＸエネルギー(株))</t>
  </si>
  <si>
    <t>(株)Loooｐ　メニューA</t>
    <rPh sb="0" eb="3">
      <t>カブ</t>
    </rPh>
    <phoneticPr fontId="54"/>
  </si>
  <si>
    <t>(株)Loooｐ　メニューB</t>
    <rPh sb="0" eb="3">
      <t>カブ</t>
    </rPh>
    <phoneticPr fontId="54"/>
  </si>
  <si>
    <t>(株)Loooｐ　メニューC（残差）</t>
    <rPh sb="0" eb="3">
      <t>カブ</t>
    </rPh>
    <rPh sb="15" eb="17">
      <t>ザンサ</t>
    </rPh>
    <phoneticPr fontId="54"/>
  </si>
  <si>
    <t>(株)Loooｐ　(参考値)事業者全体</t>
    <rPh sb="0" eb="3">
      <t>カブ</t>
    </rPh>
    <phoneticPr fontId="54"/>
  </si>
  <si>
    <t>_2018ＭＫステーションズ(株)(旧：マンション高圧化ステーションズ(株))</t>
  </si>
  <si>
    <t>_2018ＮＥＣファシリティーズ(株)</t>
  </si>
  <si>
    <t>_2018Ｎｅｘｔ　Ｐｏｗｅｒ(株)(旧：(株)長谷工アネシス)</t>
  </si>
  <si>
    <t>_2018ＮＦパワーサービス(株)</t>
  </si>
  <si>
    <t>_2018(株)ＰｉｎＴ(旧：せとうち電力(株))</t>
  </si>
  <si>
    <t>_2018(株)Ｓ－ＣＯＲＥ</t>
  </si>
  <si>
    <t>_2018(株)Ｓｈａｒｅｄ　Ｅｎｅｒｇｙ(旧：(株)パワーアットクラウド)</t>
  </si>
  <si>
    <t>_2018(株)ＵＳＥＮ　ＮＥＴＷＯＲＫＳ(旧：(株)Ｕ－ＮＥＸＴ)</t>
  </si>
  <si>
    <t>代替値</t>
    <rPh sb="0" eb="2">
      <t>ダイタイ</t>
    </rPh>
    <rPh sb="2" eb="3">
      <t>アタイ</t>
    </rPh>
    <phoneticPr fontId="54"/>
  </si>
  <si>
    <t>アーバンエナジー(株)　メニューG（残差）</t>
    <rPh sb="18" eb="20">
      <t>ザンサ</t>
    </rPh>
    <phoneticPr fontId="54"/>
  </si>
  <si>
    <t>_2019あくびコミュニケーションズ(株)</t>
  </si>
  <si>
    <t>イーレックス(株)　メニューB（残差）</t>
    <rPh sb="16" eb="17">
      <t>ザン</t>
    </rPh>
    <rPh sb="17" eb="18">
      <t>サ</t>
    </rPh>
    <phoneticPr fontId="54"/>
  </si>
  <si>
    <t>_2019イーレックス・スパーク・マーケティング(株)</t>
  </si>
  <si>
    <t>_2019１号発電所(株)</t>
  </si>
  <si>
    <t>出光グリーンパワー(株)（参考値）事業者全体</t>
    <rPh sb="13" eb="15">
      <t>サンコウ</t>
    </rPh>
    <rPh sb="15" eb="16">
      <t>アタイ</t>
    </rPh>
    <rPh sb="17" eb="20">
      <t>ジギョウシャ</t>
    </rPh>
    <rPh sb="20" eb="22">
      <t>ゼンタイ</t>
    </rPh>
    <phoneticPr fontId="54"/>
  </si>
  <si>
    <t>_2019出光興産(株)（旧：昭和シェル石油(株)）　メニューA</t>
  </si>
  <si>
    <t>_2019出光興産(株)（旧：昭和シェル石油(株)）　メニューB</t>
  </si>
  <si>
    <t>_2019出光興産(株)（旧：昭和シェル石油(株)）　メニューC</t>
  </si>
  <si>
    <t>_2019出光興産(株)（旧：昭和シェル石油(株)）　メニューD（残差）</t>
  </si>
  <si>
    <t>出光興産(株)（旧：昭和シェル石油(株)）　メニューD（残差）</t>
    <rPh sb="0" eb="2">
      <t>イデミツ</t>
    </rPh>
    <rPh sb="2" eb="4">
      <t>コウサン</t>
    </rPh>
    <rPh sb="4" eb="7">
      <t>カブ</t>
    </rPh>
    <rPh sb="8" eb="9">
      <t>キュウ</t>
    </rPh>
    <rPh sb="10" eb="12">
      <t>ショウワ</t>
    </rPh>
    <rPh sb="15" eb="17">
      <t>セキユ</t>
    </rPh>
    <rPh sb="17" eb="20">
      <t>カブ</t>
    </rPh>
    <rPh sb="28" eb="29">
      <t>ザン</t>
    </rPh>
    <rPh sb="29" eb="30">
      <t>サ</t>
    </rPh>
    <phoneticPr fontId="54"/>
  </si>
  <si>
    <t>_2019出光興産(株)（旧：昭和シェル石油(株)）　（参考値）事業者全体</t>
  </si>
  <si>
    <t>_2019伊藤忠エネクス(株)　メニューB</t>
  </si>
  <si>
    <t>_2019伊藤忠エネクス(株)　メニューC（残差）</t>
  </si>
  <si>
    <t>伊藤忠商事(株)　メニューB（残差）</t>
    <rPh sb="0" eb="3">
      <t>イトウチュウ</t>
    </rPh>
    <rPh sb="3" eb="5">
      <t>ショウジ</t>
    </rPh>
    <rPh sb="5" eb="8">
      <t>カブ</t>
    </rPh>
    <rPh sb="15" eb="16">
      <t>ザン</t>
    </rPh>
    <rPh sb="16" eb="17">
      <t>サ</t>
    </rPh>
    <phoneticPr fontId="54"/>
  </si>
  <si>
    <t>(株)エナリス・パワー・マーケティング　メニューC</t>
    <rPh sb="0" eb="3">
      <t>カブ</t>
    </rPh>
    <phoneticPr fontId="54"/>
  </si>
  <si>
    <t>(株)エナリス・パワー・マーケティング　メニューD</t>
    <rPh sb="0" eb="3">
      <t>カブ</t>
    </rPh>
    <phoneticPr fontId="54"/>
  </si>
  <si>
    <t>(株)エナリス・パワー・マーケティング　メニューE（残差）</t>
    <rPh sb="0" eb="3">
      <t>カブ</t>
    </rPh>
    <rPh sb="26" eb="28">
      <t>ザンサ</t>
    </rPh>
    <phoneticPr fontId="54"/>
  </si>
  <si>
    <t>_2019(株)エネアーク関西（旧：伊藤忠エネクスホームライフ関西(株)）</t>
  </si>
  <si>
    <t>_2019(株)エネアーク関東（旧：伊藤忠エネクスホームライフ関東(株)）</t>
  </si>
  <si>
    <t>エネサーブ(株)（参考値）事業者全体</t>
    <rPh sb="9" eb="11">
      <t>サンコウ</t>
    </rPh>
    <rPh sb="11" eb="12">
      <t>アタイ</t>
    </rPh>
    <rPh sb="13" eb="16">
      <t>ジギョウシャ</t>
    </rPh>
    <rPh sb="16" eb="18">
      <t>ゼンタイ</t>
    </rPh>
    <phoneticPr fontId="54"/>
  </si>
  <si>
    <t>(株)エネット　メニューI（残差）</t>
    <rPh sb="14" eb="15">
      <t>ザン</t>
    </rPh>
    <rPh sb="15" eb="16">
      <t>サ</t>
    </rPh>
    <phoneticPr fontId="54"/>
  </si>
  <si>
    <t>(株)エネファント　（参考値）事業者全体</t>
    <rPh sb="11" eb="14">
      <t>サンコウチ</t>
    </rPh>
    <rPh sb="15" eb="18">
      <t>ジギョウシャ</t>
    </rPh>
    <rPh sb="18" eb="20">
      <t>ゼンタイ</t>
    </rPh>
    <phoneticPr fontId="54"/>
  </si>
  <si>
    <t>_2019エネラボ(株)（旧：せと電力(株)）</t>
  </si>
  <si>
    <t>_2019エバーグリーン・マーケティング（株）メニューA（旧：イーレックス販売3号（株））</t>
  </si>
  <si>
    <t>エバーグリーン・マーケティング（株）メニューA（旧：イーレックス販売3号（株））</t>
    <rPh sb="15" eb="18">
      <t>カブ</t>
    </rPh>
    <rPh sb="24" eb="25">
      <t>キュウ</t>
    </rPh>
    <rPh sb="32" eb="34">
      <t>ハンバイ</t>
    </rPh>
    <rPh sb="35" eb="36">
      <t>ゴウ</t>
    </rPh>
    <rPh sb="36" eb="39">
      <t>カブ</t>
    </rPh>
    <phoneticPr fontId="54"/>
  </si>
  <si>
    <t>_2019エバーグリーン・マーケティング（株）（参考値）事業者全体（旧：イーレックス販売3号（株））</t>
  </si>
  <si>
    <t>エバーグリーン・マーケティング（株）（参考値）事業者全体（旧：イーレックス販売3号（株））</t>
    <rPh sb="15" eb="18">
      <t>カブ</t>
    </rPh>
    <rPh sb="19" eb="21">
      <t>サンコウ</t>
    </rPh>
    <rPh sb="21" eb="22">
      <t>アタイ</t>
    </rPh>
    <rPh sb="23" eb="26">
      <t>ジギョウシャ</t>
    </rPh>
    <rPh sb="26" eb="28">
      <t>ゼンタイ</t>
    </rPh>
    <rPh sb="29" eb="30">
      <t>キュウ</t>
    </rPh>
    <rPh sb="37" eb="39">
      <t>ハンバイ</t>
    </rPh>
    <rPh sb="40" eb="41">
      <t>ゴウ</t>
    </rPh>
    <rPh sb="41" eb="44">
      <t>カブ</t>
    </rPh>
    <phoneticPr fontId="54"/>
  </si>
  <si>
    <t>荏原環境プラント(株)　メニューJ</t>
    <rPh sb="0" eb="2">
      <t>エバラ</t>
    </rPh>
    <rPh sb="2" eb="4">
      <t>カンキョウ</t>
    </rPh>
    <rPh sb="8" eb="11">
      <t>カブ</t>
    </rPh>
    <phoneticPr fontId="54"/>
  </si>
  <si>
    <t>荏原環境プラント(株)　メニューK</t>
    <rPh sb="0" eb="2">
      <t>エバラ</t>
    </rPh>
    <rPh sb="2" eb="4">
      <t>カンキョウ</t>
    </rPh>
    <rPh sb="8" eb="11">
      <t>カブ</t>
    </rPh>
    <phoneticPr fontId="54"/>
  </si>
  <si>
    <t>荏原環境プラント(株)　メニューL</t>
    <rPh sb="0" eb="2">
      <t>エバラ</t>
    </rPh>
    <rPh sb="2" eb="4">
      <t>カンキョウ</t>
    </rPh>
    <rPh sb="8" eb="11">
      <t>カブ</t>
    </rPh>
    <phoneticPr fontId="54"/>
  </si>
  <si>
    <t>荏原環境プラント(株)　メニューM（残差）</t>
    <rPh sb="0" eb="2">
      <t>エバラ</t>
    </rPh>
    <rPh sb="2" eb="4">
      <t>カンキョウ</t>
    </rPh>
    <rPh sb="8" eb="11">
      <t>カブ</t>
    </rPh>
    <rPh sb="18" eb="20">
      <t>ザンサ</t>
    </rPh>
    <phoneticPr fontId="54"/>
  </si>
  <si>
    <t>エフビットコミュニケーションズ(株)（参考値）事業者全体</t>
    <rPh sb="19" eb="21">
      <t>サンコウ</t>
    </rPh>
    <rPh sb="21" eb="22">
      <t>アタイ</t>
    </rPh>
    <rPh sb="23" eb="26">
      <t>ジギョウシャ</t>
    </rPh>
    <rPh sb="26" eb="28">
      <t>ゼンタイ</t>
    </rPh>
    <phoneticPr fontId="54"/>
  </si>
  <si>
    <t>_2019(株)おトクでんき（旧：いこま電力(株)）</t>
  </si>
  <si>
    <t>_2019(株)オプテージ（旧：(株)ケイ・オプティコム）</t>
  </si>
  <si>
    <t>_2019おまかせ電力(株)（旧：(株)コデンエナジーバンク）</t>
  </si>
  <si>
    <t>オリックス(株)　メニューB</t>
    <rPh sb="5" eb="8">
      <t>カブ</t>
    </rPh>
    <phoneticPr fontId="54"/>
  </si>
  <si>
    <t>オリックス(株)　メニューC</t>
    <rPh sb="5" eb="8">
      <t>カブ</t>
    </rPh>
    <phoneticPr fontId="54"/>
  </si>
  <si>
    <t>オリックス(株)　メニューD</t>
    <rPh sb="5" eb="8">
      <t>カブ</t>
    </rPh>
    <phoneticPr fontId="54"/>
  </si>
  <si>
    <t>オリックス(株)　メニューE（残差）</t>
    <rPh sb="5" eb="8">
      <t>カブ</t>
    </rPh>
    <rPh sb="15" eb="17">
      <t>ザンサ</t>
    </rPh>
    <phoneticPr fontId="54"/>
  </si>
  <si>
    <t>(株)オンテックス</t>
    <rPh sb="0" eb="3">
      <t>カブ</t>
    </rPh>
    <phoneticPr fontId="54"/>
  </si>
  <si>
    <t>_2019歌舞伎エナジー(株)（旧：(株)エヌパワー南九州）</t>
  </si>
  <si>
    <t>川重商事(株)（参考値）事業者全体</t>
    <rPh sb="8" eb="10">
      <t>サンコウ</t>
    </rPh>
    <rPh sb="10" eb="11">
      <t>アタイ</t>
    </rPh>
    <rPh sb="12" eb="14">
      <t>ジギョウ</t>
    </rPh>
    <rPh sb="14" eb="15">
      <t>シャ</t>
    </rPh>
    <rPh sb="15" eb="17">
      <t>ゼンタイ</t>
    </rPh>
    <phoneticPr fontId="54"/>
  </si>
  <si>
    <t>_2019関西エネルギーパワー(株)</t>
  </si>
  <si>
    <t>関西電力(株)　メニューB</t>
    <rPh sb="0" eb="2">
      <t>カンサイ</t>
    </rPh>
    <rPh sb="2" eb="4">
      <t>デンリョク</t>
    </rPh>
    <phoneticPr fontId="54"/>
  </si>
  <si>
    <t>関西電力(株)　メニューC</t>
    <rPh sb="0" eb="2">
      <t>カンサイ</t>
    </rPh>
    <rPh sb="2" eb="4">
      <t>デンリョク</t>
    </rPh>
    <phoneticPr fontId="54"/>
  </si>
  <si>
    <t>関西電力(株)　メニューD（残差）</t>
    <rPh sb="0" eb="2">
      <t>カンサイ</t>
    </rPh>
    <rPh sb="2" eb="4">
      <t>デンリョク</t>
    </rPh>
    <rPh sb="14" eb="16">
      <t>ザンサ</t>
    </rPh>
    <phoneticPr fontId="54"/>
  </si>
  <si>
    <t>九州電力(株)　メニューB（残差）</t>
    <rPh sb="0" eb="2">
      <t>キュウシュウ</t>
    </rPh>
    <rPh sb="2" eb="4">
      <t>デンリョク</t>
    </rPh>
    <phoneticPr fontId="54"/>
  </si>
  <si>
    <t>_2019(一社)グリーン・市民電力</t>
  </si>
  <si>
    <t>(株)グローバルキャスト</t>
    <rPh sb="0" eb="3">
      <t>カブ</t>
    </rPh>
    <phoneticPr fontId="54"/>
  </si>
  <si>
    <t>_2019御所野縄文パワー(株)</t>
  </si>
  <si>
    <t>サーラｅエナジー(株)（参考値）事業者全体</t>
    <rPh sb="12" eb="14">
      <t>サンコウ</t>
    </rPh>
    <rPh sb="14" eb="15">
      <t>アタイ</t>
    </rPh>
    <rPh sb="16" eb="19">
      <t>ジギョウシャ</t>
    </rPh>
    <rPh sb="19" eb="21">
      <t>ゼンタイ</t>
    </rPh>
    <phoneticPr fontId="54"/>
  </si>
  <si>
    <t>サミットエナジー(株)　メニューB（残差）</t>
    <rPh sb="8" eb="11">
      <t>カブ</t>
    </rPh>
    <rPh sb="18" eb="19">
      <t>ザン</t>
    </rPh>
    <rPh sb="19" eb="20">
      <t>サ</t>
    </rPh>
    <phoneticPr fontId="54"/>
  </si>
  <si>
    <t>_2019(株)ジェイコムイースト</t>
  </si>
  <si>
    <t>_2019志賀高原リゾート開発(株)</t>
  </si>
  <si>
    <t>四国電力(株)　メニューC（残差）</t>
    <rPh sb="0" eb="2">
      <t>シコク</t>
    </rPh>
    <rPh sb="2" eb="4">
      <t>デンリョク</t>
    </rPh>
    <rPh sb="14" eb="16">
      <t>ザンサ</t>
    </rPh>
    <phoneticPr fontId="54"/>
  </si>
  <si>
    <t>自然電力(株)　メニューF（残差）</t>
    <rPh sb="14" eb="16">
      <t>ザンサ</t>
    </rPh>
    <phoneticPr fontId="54"/>
  </si>
  <si>
    <t>_2019(株)シトラス</t>
  </si>
  <si>
    <t>(株)シトラス</t>
    <rPh sb="0" eb="3">
      <t>カブ</t>
    </rPh>
    <phoneticPr fontId="54"/>
  </si>
  <si>
    <t>_2019シナネン(株)　メニューE</t>
  </si>
  <si>
    <t>_2019シナネン(株)　メニューF（残差）</t>
  </si>
  <si>
    <t>_2019ジニーエナジー合同会社（旧：スマイルエナジー合同会社）</t>
  </si>
  <si>
    <t>情報ハイウェイ協同組合</t>
    <rPh sb="0" eb="2">
      <t>ジョウホウ</t>
    </rPh>
    <rPh sb="7" eb="9">
      <t>キョウドウ</t>
    </rPh>
    <rPh sb="9" eb="11">
      <t>クミアイ</t>
    </rPh>
    <phoneticPr fontId="54"/>
  </si>
  <si>
    <t>_2019シン・エナジー(株)（旧：(株)洸陽電機）</t>
  </si>
  <si>
    <t>_2019ズームエナジージャパン合同会社</t>
  </si>
  <si>
    <t>スマートエナジー磐田(株)　メニューB（残差）</t>
    <rPh sb="8" eb="10">
      <t>イワタ</t>
    </rPh>
    <rPh sb="20" eb="22">
      <t>ザンサ</t>
    </rPh>
    <phoneticPr fontId="54"/>
  </si>
  <si>
    <t>ゼロワットパワー(株)　メニューC（残差）</t>
    <rPh sb="18" eb="20">
      <t>ザンサ</t>
    </rPh>
    <phoneticPr fontId="54"/>
  </si>
  <si>
    <t>総合エネルギー(株)（参考値）事業者全体</t>
    <rPh sb="11" eb="13">
      <t>サンコウ</t>
    </rPh>
    <rPh sb="13" eb="14">
      <t>アタイ</t>
    </rPh>
    <rPh sb="15" eb="18">
      <t>ジギョウシャ</t>
    </rPh>
    <rPh sb="18" eb="20">
      <t>ゼンタイ</t>
    </rPh>
    <phoneticPr fontId="54"/>
  </si>
  <si>
    <t>_2019大東エナジー(株)</t>
  </si>
  <si>
    <t>ダイヤモンドパワー(株)（参考値）事業者全体</t>
    <rPh sb="13" eb="15">
      <t>サンコウ</t>
    </rPh>
    <rPh sb="15" eb="16">
      <t>アタイ</t>
    </rPh>
    <rPh sb="17" eb="20">
      <t>ジギョウシャ</t>
    </rPh>
    <rPh sb="20" eb="22">
      <t>ゼンタイ</t>
    </rPh>
    <phoneticPr fontId="54"/>
  </si>
  <si>
    <t>大和ハウス工業(株)　メニューC</t>
    <rPh sb="0" eb="2">
      <t>ダイワ</t>
    </rPh>
    <rPh sb="5" eb="7">
      <t>コウギョウ</t>
    </rPh>
    <rPh sb="7" eb="10">
      <t>カブ</t>
    </rPh>
    <phoneticPr fontId="54"/>
  </si>
  <si>
    <t>大和ハウス工業(株)　メニューD</t>
    <rPh sb="0" eb="2">
      <t>ダイワ</t>
    </rPh>
    <rPh sb="5" eb="7">
      <t>コウギョウ</t>
    </rPh>
    <rPh sb="7" eb="10">
      <t>カブ</t>
    </rPh>
    <phoneticPr fontId="54"/>
  </si>
  <si>
    <t>大和ハウス工業(株)　メニューE（残差）</t>
    <rPh sb="0" eb="2">
      <t>ダイワ</t>
    </rPh>
    <rPh sb="5" eb="7">
      <t>コウギョウ</t>
    </rPh>
    <rPh sb="7" eb="10">
      <t>カブ</t>
    </rPh>
    <rPh sb="17" eb="19">
      <t>ザンサ</t>
    </rPh>
    <phoneticPr fontId="54"/>
  </si>
  <si>
    <t>秩父新電力(株)　メニューA</t>
    <rPh sb="0" eb="2">
      <t>チチブ</t>
    </rPh>
    <rPh sb="2" eb="3">
      <t>シン</t>
    </rPh>
    <rPh sb="3" eb="5">
      <t>デンリョク</t>
    </rPh>
    <rPh sb="5" eb="8">
      <t>カブ</t>
    </rPh>
    <phoneticPr fontId="54"/>
  </si>
  <si>
    <t>秩父新電力(株)　(参考値)事業者全体</t>
    <rPh sb="0" eb="2">
      <t>チチブ</t>
    </rPh>
    <rPh sb="2" eb="3">
      <t>シン</t>
    </rPh>
    <rPh sb="3" eb="5">
      <t>デンリョク</t>
    </rPh>
    <rPh sb="5" eb="8">
      <t>カブ</t>
    </rPh>
    <phoneticPr fontId="54"/>
  </si>
  <si>
    <t>_2019中央セントラルガス(株)</t>
  </si>
  <si>
    <t>中部電力ミライズ(株)（旧：中部電力(株)）　メニューA</t>
    <rPh sb="0" eb="2">
      <t>チュウブ</t>
    </rPh>
    <rPh sb="2" eb="4">
      <t>デンリョク</t>
    </rPh>
    <rPh sb="8" eb="11">
      <t>カブ</t>
    </rPh>
    <phoneticPr fontId="54"/>
  </si>
  <si>
    <t>中部電力ミライズ(株)（旧：中部電力(株)）　メニューB（残渣）</t>
    <rPh sb="0" eb="2">
      <t>チュウブ</t>
    </rPh>
    <rPh sb="2" eb="4">
      <t>デンリョク</t>
    </rPh>
    <rPh sb="8" eb="11">
      <t>カブ</t>
    </rPh>
    <rPh sb="29" eb="31">
      <t>ザンサ</t>
    </rPh>
    <phoneticPr fontId="54"/>
  </si>
  <si>
    <t>中部電力ミライズ(株)（旧：中部電力(株)）　(参考値)事業者全体</t>
    <rPh sb="0" eb="2">
      <t>チュウブ</t>
    </rPh>
    <rPh sb="2" eb="4">
      <t>デンリョク</t>
    </rPh>
    <rPh sb="8" eb="11">
      <t>カブ</t>
    </rPh>
    <phoneticPr fontId="54"/>
  </si>
  <si>
    <t>_2019テクノエフアンドシー(株)</t>
  </si>
  <si>
    <t>デジタルグリッド(株)　メニューA</t>
    <rPh sb="8" eb="11">
      <t>カブ</t>
    </rPh>
    <phoneticPr fontId="54"/>
  </si>
  <si>
    <t>デジタルグリッド(株)　メニューB</t>
    <rPh sb="8" eb="11">
      <t>カブ</t>
    </rPh>
    <phoneticPr fontId="54"/>
  </si>
  <si>
    <t>デジタルグリッド(株)（参考値)事業者全体</t>
    <rPh sb="12" eb="14">
      <t>サンコウ</t>
    </rPh>
    <phoneticPr fontId="54"/>
  </si>
  <si>
    <t>東京電力エナジーパートナー(株)　メニューA</t>
    <rPh sb="0" eb="2">
      <t>トウキョウ</t>
    </rPh>
    <rPh sb="2" eb="4">
      <t>デンリョク</t>
    </rPh>
    <rPh sb="13" eb="16">
      <t>カブ</t>
    </rPh>
    <phoneticPr fontId="54"/>
  </si>
  <si>
    <t>東京電力エナジーパートナー(株)　メニューB</t>
    <rPh sb="0" eb="2">
      <t>トウキョウ</t>
    </rPh>
    <rPh sb="2" eb="4">
      <t>デンリョク</t>
    </rPh>
    <rPh sb="13" eb="16">
      <t>カブ</t>
    </rPh>
    <phoneticPr fontId="54"/>
  </si>
  <si>
    <t>東京電力エナジーパートナー(株)　メニューC</t>
    <rPh sb="0" eb="2">
      <t>トウキョウ</t>
    </rPh>
    <rPh sb="2" eb="4">
      <t>デンリョク</t>
    </rPh>
    <rPh sb="13" eb="16">
      <t>カブ</t>
    </rPh>
    <phoneticPr fontId="54"/>
  </si>
  <si>
    <t>東京電力エナジーパートナー(株)　メニューD</t>
    <rPh sb="0" eb="2">
      <t>トウキョウ</t>
    </rPh>
    <rPh sb="2" eb="4">
      <t>デンリョク</t>
    </rPh>
    <rPh sb="13" eb="16">
      <t>カブ</t>
    </rPh>
    <phoneticPr fontId="54"/>
  </si>
  <si>
    <t>東京電力エナジーパートナー(株)　メニューE（残差）</t>
    <rPh sb="0" eb="2">
      <t>トウキョウ</t>
    </rPh>
    <rPh sb="2" eb="4">
      <t>デンリョク</t>
    </rPh>
    <rPh sb="13" eb="16">
      <t>カブ</t>
    </rPh>
    <rPh sb="23" eb="25">
      <t>ザンサ</t>
    </rPh>
    <phoneticPr fontId="54"/>
  </si>
  <si>
    <t>東京電力エナジーパートナー(株)　(参考値)事業者全体</t>
    <rPh sb="0" eb="2">
      <t>トウキョウ</t>
    </rPh>
    <rPh sb="2" eb="4">
      <t>デンリョク</t>
    </rPh>
    <rPh sb="13" eb="16">
      <t>カブ</t>
    </rPh>
    <phoneticPr fontId="54"/>
  </si>
  <si>
    <t>東邦ガス(株)　メニューB(残差)</t>
    <rPh sb="0" eb="2">
      <t>トウホウ</t>
    </rPh>
    <rPh sb="4" eb="7">
      <t>カブ</t>
    </rPh>
    <rPh sb="14" eb="15">
      <t>ザン</t>
    </rPh>
    <rPh sb="15" eb="16">
      <t>サ</t>
    </rPh>
    <phoneticPr fontId="54"/>
  </si>
  <si>
    <t>東北電力(株)　メニューC（残差）</t>
    <rPh sb="14" eb="16">
      <t>ザンサ</t>
    </rPh>
    <phoneticPr fontId="54"/>
  </si>
  <si>
    <t>_2019(株)トーヨーエネルギーファーム（旧：(株)Ｔｏｙｏ Ｅｌｅｃｔｒｉｃ Ｐｏｗｅｒ）</t>
  </si>
  <si>
    <t>(株)ところざわ未来電力（参考値）</t>
    <rPh sb="13" eb="16">
      <t>サンコウチ</t>
    </rPh>
    <phoneticPr fontId="54"/>
  </si>
  <si>
    <t>_2019(株)トヨタエナジーソリューションズ（旧：(株)トヨタタービンアンドシステム）</t>
  </si>
  <si>
    <t>_2019(株)ナカシマ</t>
  </si>
  <si>
    <t>_2019日鉄エンジニアリング(株)（旧：新日鉄住金エンジニアリング(株)）</t>
  </si>
  <si>
    <t>_2019(株)日本エコシステム</t>
  </si>
  <si>
    <t>日本エネルギー総合システム(株)（参考値）事業者全体</t>
    <rPh sb="17" eb="20">
      <t>サンコウチ</t>
    </rPh>
    <rPh sb="21" eb="24">
      <t>ジギョウシャ</t>
    </rPh>
    <rPh sb="24" eb="26">
      <t>ゼンタイ</t>
    </rPh>
    <phoneticPr fontId="54"/>
  </si>
  <si>
    <t>_2019日本瓦斯(株)（旧：(株)エネカット）</t>
  </si>
  <si>
    <t>_2019(株)日本省電（旧：グリーンテック(株)）</t>
  </si>
  <si>
    <t>(株)日本セレモニー　メニューB（残差）</t>
    <rPh sb="17" eb="19">
      <t>ザンサ</t>
    </rPh>
    <phoneticPr fontId="54"/>
  </si>
  <si>
    <t>_2019ネクストエナジー・アンド・リソース(株)</t>
  </si>
  <si>
    <t>パナソニック(株)　メニューB（残差）</t>
    <rPh sb="6" eb="9">
      <t>カブ</t>
    </rPh>
    <rPh sb="16" eb="18">
      <t>ザンサ</t>
    </rPh>
    <phoneticPr fontId="54"/>
  </si>
  <si>
    <t>_2019パワーシェアリング(株)</t>
  </si>
  <si>
    <t>ひおき地域エネルギー(株)　メニューC（残差）</t>
    <rPh sb="20" eb="21">
      <t>ザン</t>
    </rPh>
    <rPh sb="21" eb="22">
      <t>サ</t>
    </rPh>
    <phoneticPr fontId="54"/>
  </si>
  <si>
    <t>日立造船(株)　メニューB</t>
    <rPh sb="0" eb="2">
      <t>ヒタチ</t>
    </rPh>
    <rPh sb="2" eb="4">
      <t>ゾウセン</t>
    </rPh>
    <rPh sb="4" eb="7">
      <t>カブ</t>
    </rPh>
    <phoneticPr fontId="54"/>
  </si>
  <si>
    <t>日立造船(株)　メニューC（残差）</t>
    <rPh sb="0" eb="2">
      <t>ヒタチ</t>
    </rPh>
    <rPh sb="2" eb="4">
      <t>ゾウセン</t>
    </rPh>
    <rPh sb="4" eb="7">
      <t>カブ</t>
    </rPh>
    <rPh sb="14" eb="16">
      <t>ザンサ</t>
    </rPh>
    <phoneticPr fontId="54"/>
  </si>
  <si>
    <t>_2019(株)ひまわりでんき（旧：山口電力(株)）</t>
  </si>
  <si>
    <t>_2019富士山電力(株)（旧：大阪府民電力(株)）</t>
  </si>
  <si>
    <t>_2019フラワー電力(株)</t>
  </si>
  <si>
    <t>北陸電力(株)　メニューB（残差）</t>
    <rPh sb="0" eb="2">
      <t>ホクリク</t>
    </rPh>
    <rPh sb="2" eb="4">
      <t>デンリョク</t>
    </rPh>
    <rPh sb="14" eb="16">
      <t>ザンサ</t>
    </rPh>
    <phoneticPr fontId="54"/>
  </si>
  <si>
    <t>_2019丸紅新電力(株)</t>
  </si>
  <si>
    <t>ミツウロコグリーンエネルギー(株)　メニューE（残渣）</t>
    <rPh sb="14" eb="17">
      <t>カブ</t>
    </rPh>
    <rPh sb="24" eb="26">
      <t>ザンサ</t>
    </rPh>
    <phoneticPr fontId="54"/>
  </si>
  <si>
    <t>_2019三菱瓦斯化学(株)</t>
  </si>
  <si>
    <t>_2019宮崎電力(株)（旧：(株)盛和）</t>
  </si>
  <si>
    <t>みんな電力(株)　メニューC(残差)</t>
    <rPh sb="3" eb="5">
      <t>デンリョク</t>
    </rPh>
    <rPh sb="5" eb="8">
      <t>カブ</t>
    </rPh>
    <rPh sb="15" eb="16">
      <t>ザン</t>
    </rPh>
    <rPh sb="16" eb="17">
      <t>サ</t>
    </rPh>
    <phoneticPr fontId="54"/>
  </si>
  <si>
    <t>_2019森のエネルギー(株)（旧：富士見森のエネルギー(株)）</t>
  </si>
  <si>
    <t>_2019やめエネルギー(株)（旧：(株)アズマ）</t>
  </si>
  <si>
    <t>横浜ウォーター(株)</t>
    <rPh sb="0" eb="2">
      <t>ヨコハマ</t>
    </rPh>
    <rPh sb="7" eb="10">
      <t>カブ</t>
    </rPh>
    <phoneticPr fontId="54"/>
  </si>
  <si>
    <t>_2019楽天モバイル(株)（旧：楽天(株)）</t>
  </si>
  <si>
    <t>_2019(株)リエゾンエナジー（旧：昭和商事(株)）</t>
  </si>
  <si>
    <t>リコージャパン(株)　メニューC</t>
    <rPh sb="7" eb="10">
      <t>カブ</t>
    </rPh>
    <phoneticPr fontId="54"/>
  </si>
  <si>
    <t>リコージャパン(株)　メニューD</t>
    <rPh sb="7" eb="10">
      <t>カブ</t>
    </rPh>
    <phoneticPr fontId="54"/>
  </si>
  <si>
    <t>リコージャパン(株)　メニューE</t>
    <rPh sb="7" eb="10">
      <t>カブ</t>
    </rPh>
    <phoneticPr fontId="54"/>
  </si>
  <si>
    <t>リコージャパン(株)　メニューF(残渣)</t>
    <rPh sb="7" eb="10">
      <t>カブ</t>
    </rPh>
    <rPh sb="17" eb="19">
      <t>ザンサ</t>
    </rPh>
    <phoneticPr fontId="54"/>
  </si>
  <si>
    <t>_2019(株)早稲田環境研究所</t>
  </si>
  <si>
    <t>綿半パートナーズ(株)</t>
    <rPh sb="0" eb="1">
      <t>メン</t>
    </rPh>
    <rPh sb="8" eb="11">
      <t>カブ</t>
    </rPh>
    <phoneticPr fontId="54"/>
  </si>
  <si>
    <t>_2019ワタミファーム＆エナジー(株)</t>
  </si>
  <si>
    <t>_2019ＡＧ　Ｅｎｅｒｇｙ(株)</t>
  </si>
  <si>
    <t>ENEOS（株）メニューA（旧：ＪＸＴＧエネルギー(株)）</t>
    <rPh sb="5" eb="8">
      <t>カブ</t>
    </rPh>
    <rPh sb="14" eb="15">
      <t>キュウ</t>
    </rPh>
    <phoneticPr fontId="54"/>
  </si>
  <si>
    <t>ENEOS（株）メニューB（旧：ＪＸＴＧエネルギー(株)）</t>
    <rPh sb="5" eb="8">
      <t>カブ</t>
    </rPh>
    <rPh sb="14" eb="15">
      <t>キュウ</t>
    </rPh>
    <phoneticPr fontId="54"/>
  </si>
  <si>
    <t>ENEOS（株）（参考値）事業者全体（旧：ＪＸＴＧエネルギー(株)）</t>
    <rPh sb="5" eb="8">
      <t>カブ</t>
    </rPh>
    <rPh sb="9" eb="11">
      <t>サンコウ</t>
    </rPh>
    <rPh sb="11" eb="12">
      <t>アタイ</t>
    </rPh>
    <rPh sb="13" eb="16">
      <t>ジギョウシャ</t>
    </rPh>
    <rPh sb="16" eb="18">
      <t>ゼンタイ</t>
    </rPh>
    <rPh sb="19" eb="20">
      <t>キュウ</t>
    </rPh>
    <phoneticPr fontId="54"/>
  </si>
  <si>
    <t>(株)Ｆ－Ｐｏｗｅｒ　メニューB（残差）</t>
    <rPh sb="17" eb="18">
      <t>ザン</t>
    </rPh>
    <rPh sb="18" eb="19">
      <t>サ</t>
    </rPh>
    <phoneticPr fontId="54"/>
  </si>
  <si>
    <t>_2019(株)Ｊ－ＰＯＷＥＲサプライアンドトレーディング（旧：(株)ベイサイドエナジー）</t>
  </si>
  <si>
    <t>_2019Ｊｕｓｔ　Ｅｎｅｒｇｙ　Ｊａｐａｎ合同会社</t>
  </si>
  <si>
    <t>_2019(株)Mpower（旧；(株)グラシアス）</t>
  </si>
  <si>
    <t>(株)Mpower（旧；(株)グラシアス）</t>
    <rPh sb="0" eb="3">
      <t>カブ</t>
    </rPh>
    <rPh sb="10" eb="11">
      <t>キュウ</t>
    </rPh>
    <rPh sb="12" eb="15">
      <t>カブ</t>
    </rPh>
    <phoneticPr fontId="54"/>
  </si>
  <si>
    <t>_2019Ｎｅｘｔ　Ｐｏｗｅｒ(株)（旧：(株)長谷工アネシス）</t>
  </si>
  <si>
    <t>_2019(株)NTTファシリティーズ　メニューB</t>
  </si>
  <si>
    <t>_2019(株)ＰｉｎＴ（旧：せとうち電力(株)）</t>
  </si>
  <si>
    <t>_2019(株)SankoIB(旧：(株)サンコーテレコム)</t>
  </si>
  <si>
    <t>_2019(株)Ｓｈａｒｅｄ　Ｅｎｅｒｇｙ（旧：(株)パワーアットクラウド）</t>
  </si>
  <si>
    <t>_2019(株)ＴＯＳＭＯ</t>
  </si>
  <si>
    <t>代替値</t>
    <rPh sb="0" eb="2">
      <t>ダイタイ</t>
    </rPh>
    <rPh sb="2" eb="3">
      <t>チ</t>
    </rPh>
    <phoneticPr fontId="54"/>
  </si>
  <si>
    <t>　注３）選択した電力排出係数について、正しいかどうか環境省ホームページを確認する。</t>
    <rPh sb="1" eb="2">
      <t>チュウ</t>
    </rPh>
    <rPh sb="4" eb="6">
      <t>センタク</t>
    </rPh>
    <rPh sb="8" eb="10">
      <t>デンリョク</t>
    </rPh>
    <rPh sb="10" eb="12">
      <t>ハイシュツ</t>
    </rPh>
    <rPh sb="12" eb="14">
      <t>ケイスウ</t>
    </rPh>
    <rPh sb="19" eb="20">
      <t>タダ</t>
    </rPh>
    <rPh sb="26" eb="29">
      <t>カンキョウショウ</t>
    </rPh>
    <rPh sb="36" eb="38">
      <t>カクニン</t>
    </rPh>
    <phoneticPr fontId="2"/>
  </si>
  <si>
    <t>クレジットによる削減量</t>
    <rPh sb="8" eb="10">
      <t>サクゲン</t>
    </rPh>
    <rPh sb="10" eb="11">
      <t>リョウ</t>
    </rPh>
    <phoneticPr fontId="2"/>
  </si>
  <si>
    <t>二酸化炭素排出量合計</t>
    <rPh sb="0" eb="3">
      <t>ニサンカ</t>
    </rPh>
    <rPh sb="3" eb="5">
      <t>タンソ</t>
    </rPh>
    <rPh sb="5" eb="8">
      <t>ハイシュツリョウ</t>
    </rPh>
    <rPh sb="8" eb="9">
      <t>ゴウ</t>
    </rPh>
    <rPh sb="9" eb="10">
      <t>ケイ</t>
    </rPh>
    <phoneticPr fontId="4"/>
  </si>
  <si>
    <t>差し引き後排出量</t>
    <rPh sb="0" eb="1">
      <t>サ</t>
    </rPh>
    <rPh sb="2" eb="3">
      <t>ヒ</t>
    </rPh>
    <rPh sb="4" eb="5">
      <t>ゴ</t>
    </rPh>
    <rPh sb="5" eb="8">
      <t>ハイシュツリョウ</t>
    </rPh>
    <phoneticPr fontId="2"/>
  </si>
  <si>
    <t>未参画予定なし</t>
    <rPh sb="0" eb="1">
      <t>ミ</t>
    </rPh>
    <rPh sb="1" eb="3">
      <t>サンカク</t>
    </rPh>
    <rPh sb="3" eb="5">
      <t>ヨテイ</t>
    </rPh>
    <phoneticPr fontId="4"/>
  </si>
  <si>
    <t>４　工場等における再生可能エネルギー利用率と目標</t>
    <rPh sb="2" eb="4">
      <t>コウジョウ</t>
    </rPh>
    <rPh sb="4" eb="5">
      <t>トウ</t>
    </rPh>
    <rPh sb="9" eb="11">
      <t>サイセイ</t>
    </rPh>
    <rPh sb="11" eb="13">
      <t>カノウ</t>
    </rPh>
    <rPh sb="18" eb="20">
      <t>リヨウ</t>
    </rPh>
    <rPh sb="20" eb="21">
      <t>リツ</t>
    </rPh>
    <rPh sb="22" eb="24">
      <t>モクヒョウ</t>
    </rPh>
    <phoneticPr fontId="4"/>
  </si>
  <si>
    <t>熱（MJ)</t>
    <rPh sb="0" eb="1">
      <t>ネツ</t>
    </rPh>
    <phoneticPr fontId="4"/>
  </si>
  <si>
    <t>2030年度導入目標</t>
    <rPh sb="4" eb="6">
      <t>ネンド</t>
    </rPh>
    <rPh sb="6" eb="8">
      <t>ドウニュウ</t>
    </rPh>
    <rPh sb="8" eb="10">
      <t>モクヒョウ</t>
    </rPh>
    <phoneticPr fontId="4"/>
  </si>
  <si>
    <t>別紙2　その他報告事項等</t>
    <rPh sb="0" eb="2">
      <t>ベッシ</t>
    </rPh>
    <rPh sb="6" eb="7">
      <t>タ</t>
    </rPh>
    <rPh sb="7" eb="9">
      <t>ホウコク</t>
    </rPh>
    <rPh sb="9" eb="11">
      <t>ジコウ</t>
    </rPh>
    <rPh sb="11" eb="12">
      <t>トウ</t>
    </rPh>
    <phoneticPr fontId="4"/>
  </si>
  <si>
    <t>[別添]　再生可能エネルギーの利用状況</t>
    <rPh sb="1" eb="3">
      <t>ベッテン</t>
    </rPh>
    <rPh sb="5" eb="7">
      <t>サイセイ</t>
    </rPh>
    <rPh sb="7" eb="9">
      <t>カノウ</t>
    </rPh>
    <rPh sb="15" eb="17">
      <t>リヨウ</t>
    </rPh>
    <rPh sb="17" eb="19">
      <t>ジョウキョウ</t>
    </rPh>
    <phoneticPr fontId="4"/>
  </si>
  <si>
    <t>別  紙</t>
    <rPh sb="0" eb="1">
      <t>ベツ</t>
    </rPh>
    <rPh sb="3" eb="4">
      <t>カミ</t>
    </rPh>
    <phoneticPr fontId="4"/>
  </si>
  <si>
    <t>年度におけるエネルギー起源二酸化炭素排出量</t>
    <phoneticPr fontId="2"/>
  </si>
  <si>
    <t>二酸化炭素
換算係数
（D）</t>
    <rPh sb="0" eb="3">
      <t>ニサンカ</t>
    </rPh>
    <rPh sb="3" eb="5">
      <t>タンソ</t>
    </rPh>
    <rPh sb="6" eb="8">
      <t>カンサン</t>
    </rPh>
    <rPh sb="8" eb="10">
      <t>ケイスウ</t>
    </rPh>
    <phoneticPr fontId="2"/>
  </si>
  <si>
    <t>原油換算係数（E）</t>
    <rPh sb="0" eb="2">
      <t>ゲンユ</t>
    </rPh>
    <rPh sb="2" eb="4">
      <t>カンサン</t>
    </rPh>
    <rPh sb="4" eb="6">
      <t>ケイスウ</t>
    </rPh>
    <phoneticPr fontId="2"/>
  </si>
  <si>
    <t>原油換算量(kL)
（C）×（E）/1000</t>
    <rPh sb="0" eb="2">
      <t>ゲンユ</t>
    </rPh>
    <rPh sb="2" eb="5">
      <t>カンサンリョウ</t>
    </rPh>
    <phoneticPr fontId="2"/>
  </si>
  <si>
    <t>電気事業者名</t>
    <rPh sb="0" eb="2">
      <t>デンキ</t>
    </rPh>
    <rPh sb="2" eb="6">
      <t>ジギョウシャメイ</t>
    </rPh>
    <phoneticPr fontId="2"/>
  </si>
  <si>
    <t>調整後排出係数</t>
    <rPh sb="0" eb="3">
      <t>チョウセイゴ</t>
    </rPh>
    <rPh sb="3" eb="5">
      <t>ハイシュツ</t>
    </rPh>
    <rPh sb="5" eb="7">
      <t>ケイスウ</t>
    </rPh>
    <phoneticPr fontId="1"/>
  </si>
  <si>
    <t>__2020</t>
    <phoneticPr fontId="2"/>
  </si>
  <si>
    <t>__2020アークエルテクノ ロジーズ(株)</t>
  </si>
  <si>
    <t>__2021</t>
    <phoneticPr fontId="2"/>
  </si>
  <si>
    <t>__2020(株)アースインフィニティ</t>
  </si>
  <si>
    <t>__2020アーバンエナジー(株)　メニューA</t>
  </si>
  <si>
    <t>__2020アーバンエナジー(株)　メニューB</t>
  </si>
  <si>
    <t>__2020アーバンエナジー(株)　メニューC</t>
  </si>
  <si>
    <t>__2020アーバンエナジー(株)　メニューD</t>
  </si>
  <si>
    <t>__2020アーバンエナジー(株)　メニューE</t>
  </si>
  <si>
    <t>__2020アーバンエナジー(株)　メニューF</t>
  </si>
  <si>
    <t>__2020アーバンエナジー(株)　メニューG</t>
  </si>
  <si>
    <t>__2020アーバンエナジー(株)　メニューH(残差)</t>
  </si>
  <si>
    <t>__2020アーバンエナジー(株)　（参考値)事業者全体</t>
  </si>
  <si>
    <t>__2020アイ・エス・ガステム(株)</t>
  </si>
  <si>
    <t>__2020(株)アイ・グリッド・ソリューションズ　メニューA</t>
  </si>
  <si>
    <t>__2020(株)アイ・グリッド・ソリューションズ　（参考値)事業者全体</t>
  </si>
  <si>
    <t>__2020(株)アイキューフォーメーション</t>
  </si>
  <si>
    <t>__2020愛知電力(株)</t>
  </si>
  <si>
    <t>__2020青森県民エナジー(株)</t>
  </si>
  <si>
    <t>__2020朝日ガスエナジー(株)</t>
  </si>
  <si>
    <t>__2020旭化成(株)　メニューA</t>
  </si>
  <si>
    <t>他人へ供給した電気</t>
    <rPh sb="0" eb="2">
      <t>タニン</t>
    </rPh>
    <rPh sb="3" eb="5">
      <t>キョウキュウ</t>
    </rPh>
    <phoneticPr fontId="2"/>
  </si>
  <si>
    <t>__2020旭化成(株)　メニューB</t>
  </si>
  <si>
    <t>温室効果ガス排出量合計（F）</t>
    <rPh sb="0" eb="2">
      <t>オンシツ</t>
    </rPh>
    <rPh sb="2" eb="4">
      <t>コウカ</t>
    </rPh>
    <rPh sb="6" eb="9">
      <t>ハイシュツリョウ</t>
    </rPh>
    <rPh sb="9" eb="10">
      <t>ゴウ</t>
    </rPh>
    <rPh sb="10" eb="11">
      <t>ケイ</t>
    </rPh>
    <phoneticPr fontId="4"/>
  </si>
  <si>
    <t>原油換算量
合計</t>
    <rPh sb="0" eb="2">
      <t>ゲンユ</t>
    </rPh>
    <rPh sb="2" eb="4">
      <t>カンサン</t>
    </rPh>
    <rPh sb="4" eb="5">
      <t>リョウ</t>
    </rPh>
    <rPh sb="6" eb="8">
      <t>ゴウケイ</t>
    </rPh>
    <phoneticPr fontId="2"/>
  </si>
  <si>
    <t>__2020旭化成(株)　（参考値)事業者全体</t>
  </si>
  <si>
    <t>__2020旭マル牟ガス(株)</t>
  </si>
  <si>
    <t>__2020足利ガス(株)</t>
  </si>
  <si>
    <t>区分</t>
    <rPh sb="0" eb="2">
      <t>クブン</t>
    </rPh>
    <phoneticPr fontId="2"/>
  </si>
  <si>
    <t>償却量</t>
    <rPh sb="0" eb="2">
      <t>ショウキャク</t>
    </rPh>
    <rPh sb="2" eb="3">
      <t>リョウ</t>
    </rPh>
    <phoneticPr fontId="2"/>
  </si>
  <si>
    <t>参考</t>
    <rPh sb="0" eb="2">
      <t>サンコウ</t>
    </rPh>
    <phoneticPr fontId="2"/>
  </si>
  <si>
    <t>__2020(株)アシストワンエナジー</t>
  </si>
  <si>
    <t>県内</t>
    <rPh sb="0" eb="2">
      <t>ケンナイ</t>
    </rPh>
    <phoneticPr fontId="2"/>
  </si>
  <si>
    <t>J-クレジット等</t>
    <rPh sb="7" eb="8">
      <t>トウ</t>
    </rPh>
    <phoneticPr fontId="2"/>
  </si>
  <si>
    <t>再エネ電力由来</t>
    <rPh sb="0" eb="1">
      <t>サイ</t>
    </rPh>
    <rPh sb="3" eb="5">
      <t>デンリョク</t>
    </rPh>
    <rPh sb="5" eb="7">
      <t>ユライ</t>
    </rPh>
    <phoneticPr fontId="2"/>
  </si>
  <si>
    <r>
      <t>ｋｇ-CO</t>
    </r>
    <r>
      <rPr>
        <vertAlign val="subscript"/>
        <sz val="14"/>
        <rFont val="ＭＳ Ｐ明朝"/>
        <family val="1"/>
        <charset val="128"/>
      </rPr>
      <t>2</t>
    </r>
    <phoneticPr fontId="2"/>
  </si>
  <si>
    <t>__2020アスエネ(株)(旧：リフユーチヤーズ(株'))　メニューA</t>
  </si>
  <si>
    <t>再エネ熱由来</t>
    <rPh sb="0" eb="1">
      <t>サイ</t>
    </rPh>
    <rPh sb="3" eb="4">
      <t>ネツ</t>
    </rPh>
    <rPh sb="4" eb="6">
      <t>ユライ</t>
    </rPh>
    <phoneticPr fontId="2"/>
  </si>
  <si>
    <t>__2020アスエネ(株)(旧：リフユーチヤーズ(株'))　メニューB</t>
  </si>
  <si>
    <t>省エネ由来・森林由来</t>
    <rPh sb="0" eb="1">
      <t>ショウ</t>
    </rPh>
    <rPh sb="3" eb="5">
      <t>ユライ</t>
    </rPh>
    <rPh sb="6" eb="8">
      <t>シンリン</t>
    </rPh>
    <rPh sb="8" eb="10">
      <t>ユライ</t>
    </rPh>
    <phoneticPr fontId="2"/>
  </si>
  <si>
    <t>__2020アスエネ(株)(旧：リフユーチヤーズ(株'))　メニューC</t>
  </si>
  <si>
    <t>グリーン電力証書</t>
    <rPh sb="4" eb="6">
      <t>デンリョク</t>
    </rPh>
    <rPh sb="6" eb="8">
      <t>ショウショ</t>
    </rPh>
    <phoneticPr fontId="2"/>
  </si>
  <si>
    <t>__2020アスエネ(株)(旧：リフユーチヤーズ(株'))　メニューD</t>
  </si>
  <si>
    <t>グリーン熱証書</t>
    <rPh sb="4" eb="5">
      <t>ネツ</t>
    </rPh>
    <rPh sb="5" eb="7">
      <t>ショウショ</t>
    </rPh>
    <phoneticPr fontId="2"/>
  </si>
  <si>
    <t>__2020アスエネ(株)(旧：リフユーチヤーズ(株'))　（参考値)事業者全体</t>
  </si>
  <si>
    <t>合計（G1）</t>
    <rPh sb="0" eb="2">
      <t>ゴウケイ</t>
    </rPh>
    <phoneticPr fontId="2"/>
  </si>
  <si>
    <t>__2020アストマックス・エネルギー合同会社(旧:Just Energy Japan合同会社)</t>
  </si>
  <si>
    <t>その他</t>
    <rPh sb="2" eb="3">
      <t>タ</t>
    </rPh>
    <phoneticPr fontId="2"/>
  </si>
  <si>
    <t>__2020アストマックス・トレーディング(株)</t>
  </si>
  <si>
    <t>__2020アストモスエネルギー(株)</t>
  </si>
  <si>
    <t>__2020厚木瓦斯(株)</t>
  </si>
  <si>
    <t>__2020(株)アドバンテック</t>
  </si>
  <si>
    <t>__2020(株)アメニティ電力</t>
  </si>
  <si>
    <t>__2020有明エナジー(株)</t>
  </si>
  <si>
    <t>合計（G2）</t>
    <rPh sb="0" eb="2">
      <t>ゴウケイ</t>
    </rPh>
    <phoneticPr fontId="2"/>
  </si>
  <si>
    <t>__2020(株)アルファライズ</t>
  </si>
  <si>
    <t>総計（G1+G2)</t>
    <rPh sb="0" eb="2">
      <t>ソウケイ</t>
    </rPh>
    <phoneticPr fontId="2"/>
  </si>
  <si>
    <t>__2020あんしん電力合同会社</t>
  </si>
  <si>
    <t>調整後温室効果ガス排出量（F-G1-G2）</t>
    <rPh sb="0" eb="3">
      <t>チョウセイゴ</t>
    </rPh>
    <rPh sb="3" eb="5">
      <t>オンシツ</t>
    </rPh>
    <rPh sb="5" eb="7">
      <t>コウカ</t>
    </rPh>
    <rPh sb="9" eb="12">
      <t>ハイシュツリョウ</t>
    </rPh>
    <phoneticPr fontId="2"/>
  </si>
  <si>
    <t>__2020アンビット・エナジー・ジャバン合同会社</t>
  </si>
  <si>
    <t>__2020アンフィニ(株)　メニューA</t>
  </si>
  <si>
    <t>注）二酸化炭素排出量は[使用量]（C）に[二酸化炭素換算係数]（D）を乗じて求める。</t>
    <rPh sb="0" eb="1">
      <t>チュウ</t>
    </rPh>
    <rPh sb="2" eb="5">
      <t>ニサンカ</t>
    </rPh>
    <rPh sb="5" eb="7">
      <t>タンソ</t>
    </rPh>
    <rPh sb="7" eb="10">
      <t>ハイシュツリョウ</t>
    </rPh>
    <rPh sb="12" eb="15">
      <t>シヨウリョウ</t>
    </rPh>
    <rPh sb="21" eb="24">
      <t>ニサンカ</t>
    </rPh>
    <rPh sb="24" eb="26">
      <t>タンソ</t>
    </rPh>
    <rPh sb="26" eb="28">
      <t>カンサン</t>
    </rPh>
    <rPh sb="28" eb="30">
      <t>ケイスウ</t>
    </rPh>
    <rPh sb="35" eb="36">
      <t>ジョウ</t>
    </rPh>
    <rPh sb="38" eb="39">
      <t>モト</t>
    </rPh>
    <phoneticPr fontId="2"/>
  </si>
  <si>
    <t>__2020アンフィニ(株)　メニューB</t>
  </si>
  <si>
    <t>注２）昼間買電は8時から22時の電気使用量、夜間買電は22時から8時までの電気使用量であるが、 昼夜間の区別ができない場合は</t>
    <rPh sb="0" eb="1">
      <t>チュウ</t>
    </rPh>
    <rPh sb="3" eb="5">
      <t>ヒルマ</t>
    </rPh>
    <rPh sb="5" eb="6">
      <t>カ</t>
    </rPh>
    <rPh sb="6" eb="7">
      <t>デン</t>
    </rPh>
    <rPh sb="9" eb="10">
      <t>ジ</t>
    </rPh>
    <rPh sb="14" eb="15">
      <t>ジ</t>
    </rPh>
    <rPh sb="16" eb="18">
      <t>デンキ</t>
    </rPh>
    <rPh sb="18" eb="21">
      <t>シヨウリョウ</t>
    </rPh>
    <rPh sb="22" eb="24">
      <t>ヤカン</t>
    </rPh>
    <rPh sb="24" eb="26">
      <t>カイデン</t>
    </rPh>
    <rPh sb="29" eb="30">
      <t>ジ</t>
    </rPh>
    <rPh sb="33" eb="34">
      <t>ジ</t>
    </rPh>
    <rPh sb="37" eb="39">
      <t>デンキ</t>
    </rPh>
    <rPh sb="39" eb="42">
      <t>シヨウリョウ</t>
    </rPh>
    <phoneticPr fontId="2"/>
  </si>
  <si>
    <t>__2020アンフィニ(株)　（参考値)事業者全体</t>
  </si>
  <si>
    <t xml:space="preserve">  　   すべての使用量を昼間買電に計上して報告する。</t>
    <rPh sb="12" eb="13">
      <t>リョウ</t>
    </rPh>
    <phoneticPr fontId="2"/>
  </si>
  <si>
    <t>__2020(株)イーエムアイ</t>
  </si>
  <si>
    <t xml:space="preserve">  　  昼間電力とは電力会社の検針票等の「力率測定用有効電力量」のことで、夜間買電は全使用電力量から力率測定有効電力量を引いて算出する。</t>
    <rPh sb="5" eb="7">
      <t>ヒルマ</t>
    </rPh>
    <rPh sb="7" eb="9">
      <t>デンリョク</t>
    </rPh>
    <rPh sb="11" eb="13">
      <t>デンリョク</t>
    </rPh>
    <rPh sb="13" eb="15">
      <t>カイシャ</t>
    </rPh>
    <rPh sb="16" eb="19">
      <t>ケンシンヒョウ</t>
    </rPh>
    <rPh sb="19" eb="20">
      <t>トウ</t>
    </rPh>
    <rPh sb="22" eb="24">
      <t>リキリツ</t>
    </rPh>
    <rPh sb="24" eb="27">
      <t>ソクテイヨウ</t>
    </rPh>
    <rPh sb="27" eb="29">
      <t>ユウコウ</t>
    </rPh>
    <rPh sb="29" eb="32">
      <t>デンリョクリョウ</t>
    </rPh>
    <rPh sb="38" eb="40">
      <t>ヤカン</t>
    </rPh>
    <rPh sb="40" eb="41">
      <t>カ</t>
    </rPh>
    <rPh sb="43" eb="44">
      <t>ゼン</t>
    </rPh>
    <rPh sb="44" eb="46">
      <t>シヨウ</t>
    </rPh>
    <rPh sb="46" eb="48">
      <t>デンリョク</t>
    </rPh>
    <rPh sb="48" eb="49">
      <t>リョウ</t>
    </rPh>
    <phoneticPr fontId="2"/>
  </si>
  <si>
    <t>__2020(株)イーセル</t>
  </si>
  <si>
    <t xml:space="preserve">  </t>
    <phoneticPr fontId="2"/>
  </si>
  <si>
    <t>__2020飯田まちづくリ電力(株)</t>
  </si>
  <si>
    <t>注３）選択した電力排出係数について、正しいかどうか環境省ホームページを確認する。</t>
    <rPh sb="0" eb="1">
      <t>チュウ</t>
    </rPh>
    <rPh sb="3" eb="5">
      <t>センタク</t>
    </rPh>
    <rPh sb="7" eb="9">
      <t>デンリョク</t>
    </rPh>
    <rPh sb="9" eb="11">
      <t>ハイシュツ</t>
    </rPh>
    <rPh sb="11" eb="13">
      <t>ケイスウ</t>
    </rPh>
    <rPh sb="18" eb="19">
      <t>タダ</t>
    </rPh>
    <rPh sb="25" eb="28">
      <t>カンキョウショウ</t>
    </rPh>
    <rPh sb="35" eb="37">
      <t>カクニン</t>
    </rPh>
    <phoneticPr fontId="2"/>
  </si>
  <si>
    <t>__2020(株)イーネットワーク</t>
  </si>
  <si>
    <t>__2020(株)イーネットワークシステムズ　メニューA</t>
  </si>
  <si>
    <r>
      <t>注４）液化石油ガス（LPG）1m</t>
    </r>
    <r>
      <rPr>
        <vertAlign val="superscript"/>
        <sz val="12"/>
        <rFont val="ＭＳ Ｐ明朝"/>
        <family val="1"/>
        <charset val="128"/>
      </rPr>
      <t>3</t>
    </r>
    <r>
      <rPr>
        <sz val="12"/>
        <rFont val="ＭＳ Ｐ明朝"/>
        <family val="1"/>
        <charset val="128"/>
      </rPr>
      <t>＝2.18 kg、液化天然ガス（LNG）1m</t>
    </r>
    <r>
      <rPr>
        <vertAlign val="superscript"/>
        <sz val="12"/>
        <rFont val="ＭＳ Ｐ明朝"/>
        <family val="1"/>
        <charset val="128"/>
      </rPr>
      <t>3</t>
    </r>
    <r>
      <rPr>
        <sz val="12"/>
        <rFont val="ＭＳ Ｐ明朝"/>
        <family val="1"/>
        <charset val="128"/>
      </rPr>
      <t>＝0.714 kgを用いて計算する。</t>
    </r>
    <rPh sb="0" eb="1">
      <t>チュウ</t>
    </rPh>
    <rPh sb="3" eb="5">
      <t>エキカ</t>
    </rPh>
    <rPh sb="5" eb="7">
      <t>セキユ</t>
    </rPh>
    <phoneticPr fontId="2"/>
  </si>
  <si>
    <t>__2020(株)イーネットワークシステムズ　メニューB</t>
  </si>
  <si>
    <t>注５）他人に電気、熱を供給・販売している場合にはマイナスの使用量や排出係数を入力し、温室効果ガス排出量を自社分から差し引く。</t>
  </si>
  <si>
    <t>__2020(株)イーネットワークシステムズ　（参考値)事業者全体</t>
  </si>
  <si>
    <t>__2020イーレックス(株)(残差)</t>
  </si>
  <si>
    <t>__2020イーレックス(株)　（参考値)事業者全体</t>
  </si>
  <si>
    <t>__2020イオンディライト(株)</t>
  </si>
  <si>
    <t>__2020(株)池見石油店</t>
  </si>
  <si>
    <t>__2020いこま市民バワー(株)</t>
  </si>
  <si>
    <t>__2020(株)イシオ</t>
  </si>
  <si>
    <t>__2020石川電力(株)</t>
  </si>
  <si>
    <t>__2020出雲ガス(株)</t>
  </si>
  <si>
    <t>__2020伊勢崎ガス(株)</t>
  </si>
  <si>
    <t>__2020伊勢志摩電力(株)</t>
  </si>
  <si>
    <t>__2020(株)いちき串木野電力</t>
  </si>
  <si>
    <t>__2020(株)いちたかガスワン</t>
  </si>
  <si>
    <t>__2020一般社団法人フライングエステート</t>
  </si>
  <si>
    <t>__2020一般社団法人塩尻市森林公社</t>
  </si>
  <si>
    <t>__2020一般財団法人泉佐野電力　　</t>
  </si>
  <si>
    <t>__2020一般社団法人グリーンこーぷでんき(旧：一般社団法人グリーン・市民電力)</t>
  </si>
  <si>
    <t>__2020一般社団法人東松島みらいとし機構</t>
  </si>
  <si>
    <t>__2020出光グリーンパワー(株)　メニューA</t>
  </si>
  <si>
    <t>__2020出光グリーンパワー(株)　メニューB</t>
  </si>
  <si>
    <t>__2020出光グリーンパワー(株)　メニューC</t>
  </si>
  <si>
    <t>__2020出光グリーンパワー(株)　メニューD(残差)</t>
  </si>
  <si>
    <t>__2020出光グリーンパワー(株)　（参考値)事業者全体</t>
  </si>
  <si>
    <t>__2020出光興産(株)　メニューA</t>
  </si>
  <si>
    <t>__2020出光興産(株)　メニューB</t>
  </si>
  <si>
    <t>__2020出光興産(株)　メニューC(残差)</t>
  </si>
  <si>
    <t>__2020出光興産(株)　（参考値)事業者全体</t>
  </si>
  <si>
    <t>__2020伊藤忠エネクス(株)　メニューA</t>
  </si>
  <si>
    <t>__2020伊藤忠エネクス(株)　メニューB(残差)</t>
  </si>
  <si>
    <t>__2020伊藤忠エネクス(株)　（参考値)事業者全体</t>
  </si>
  <si>
    <t>__2020伊藤忠エネクスホームライフ西日本(株)</t>
  </si>
  <si>
    <t>__2020伊藤忠商事(株)　メニューA</t>
  </si>
  <si>
    <t>__2020伊藤忠商事(株)　メニューB(残差)</t>
  </si>
  <si>
    <t>__2020伊藤忠商事(株)　（参考値)事業者全体</t>
  </si>
  <si>
    <t>__2020伊藤忠プランテック(株)</t>
  </si>
  <si>
    <t>__2020いばらきこーぷ生活協同組合</t>
  </si>
  <si>
    <t>__2020入間ガス(株)</t>
  </si>
  <si>
    <t>__2020イワタニ関東(株)</t>
  </si>
  <si>
    <t>__2020イワタニ三重(株)</t>
  </si>
  <si>
    <t>__2020イワタニ首都圏(株)</t>
  </si>
  <si>
    <t>__2020イワタニ長野(株)</t>
  </si>
  <si>
    <t>__2020イワタニ東海(株)</t>
  </si>
  <si>
    <t>__2020(株)岩手ウッドパワー</t>
  </si>
  <si>
    <t>__2020岩手電力(株)</t>
  </si>
  <si>
    <t>__2020(株)インフオシステム</t>
  </si>
  <si>
    <t>__2020ヴィジョナリーパワー（株）</t>
  </si>
  <si>
    <t>__2020(株)ウエスト電力　メニューA</t>
  </si>
  <si>
    <t>__2020(株)ウエスト電力　（参考値)事業者全体</t>
  </si>
  <si>
    <t>__2020上田ガス(株)</t>
  </si>
  <si>
    <t>__2020うすきエネルギー(株)</t>
  </si>
  <si>
    <t>__2020(株)ウッドエナジー</t>
  </si>
  <si>
    <t>__2020うベ未来エネルギー(株)</t>
  </si>
  <si>
    <t>__2020エア・ウォーター北海道(株)(旧:北海道エア・ウォーター(株))</t>
  </si>
  <si>
    <t>__2020エア・ウ—ター(株)</t>
  </si>
  <si>
    <t>__2020(株)エーこーぷサービス</t>
  </si>
  <si>
    <t>__2020(株)エージーピー　</t>
  </si>
  <si>
    <t>__2020(株)エコア</t>
  </si>
  <si>
    <t>__2020(株)エコスタイル　メニューA</t>
  </si>
  <si>
    <t>__2020(株)エコスタイル　メニューB</t>
  </si>
  <si>
    <t>__2020(株)エコスタイル　（参考値)事業者全体</t>
  </si>
  <si>
    <t>__2020(株)エスエナジー(旧:(株)シトラス)</t>
  </si>
  <si>
    <t>__2020(株)エスケーエナジー</t>
  </si>
  <si>
    <t>__2020越後天然ガス(株)</t>
  </si>
  <si>
    <t>__2020(株)エナジードリーム</t>
  </si>
  <si>
    <t>他人から受給</t>
    <rPh sb="0" eb="2">
      <t>タニン</t>
    </rPh>
    <rPh sb="4" eb="6">
      <t>ジュキュウ</t>
    </rPh>
    <phoneticPr fontId="2"/>
  </si>
  <si>
    <t>__2020(株)エナネス</t>
  </si>
  <si>
    <t>__2020(株)エナリス・パワー・マーケティング　メニューA</t>
  </si>
  <si>
    <t>__2020(株)エナリス・パワー・マーケティング　メニューB</t>
  </si>
  <si>
    <t>__2020(株)エナリス・パワー・マーケティング　メニューC</t>
  </si>
  <si>
    <t>__2020(株)エナリス・パワー・マーケティング　メニューD</t>
  </si>
  <si>
    <t>__2020(株)エナリス・パワー・マーケティング　メニューE</t>
  </si>
  <si>
    <t>__2020(株)エナリス・パワー・マーケティング　メニューF</t>
  </si>
  <si>
    <t>__2020(株)エナリス・パワー・マーケティング　メニューG</t>
  </si>
  <si>
    <t>__2020(株)エナリス・パワー・マーケティング　メニューH</t>
  </si>
  <si>
    <t>__2020(株)エナリス・パワー・マーケティング　メニューI(残差)</t>
  </si>
  <si>
    <t>__2020(株)エナリス・パワー・マーケティング　（参考値)事業者全体</t>
  </si>
  <si>
    <t>__2020(株)エネ・ビジョン</t>
  </si>
  <si>
    <t>__2020(株)エネアーク関西</t>
  </si>
  <si>
    <t>__2020(株)エネアーク関東</t>
  </si>
  <si>
    <t>__2020(株)エネクスライフサービス</t>
  </si>
  <si>
    <t>__2020エネサーブ(株)　メニューA</t>
  </si>
  <si>
    <t>__2020エネサーブ(株)　メニューB(残差)</t>
  </si>
  <si>
    <t>__2020エネサーブ(株)　（参考値)事業者全体</t>
  </si>
  <si>
    <t>__2020(株)エネサンス関東</t>
  </si>
  <si>
    <t>__2020エネックス(株)</t>
  </si>
  <si>
    <t>__2020(株)エネット　メニューA</t>
  </si>
  <si>
    <t>__2020(株)エネット　メニューB</t>
  </si>
  <si>
    <t>__2020(株)エネット　メニューC</t>
  </si>
  <si>
    <t>__2020(株)エネット　メニューD</t>
  </si>
  <si>
    <t>__2020(株)エネット　メニューE</t>
  </si>
  <si>
    <t>__2020(株)エネット　メニューF</t>
  </si>
  <si>
    <t>__2020(株)エネット　メニューG</t>
  </si>
  <si>
    <t>__2020(株)エネット　メニューH(残差)</t>
  </si>
  <si>
    <t>__2020(株)エネット　（参考値)事業者全体</t>
  </si>
  <si>
    <t>__2020エネトレード(株)</t>
  </si>
  <si>
    <t>__2020(株)エネフアント　メニューA</t>
  </si>
  <si>
    <t>__2020(株)エネフアント　メニューB</t>
  </si>
  <si>
    <t>__2020(株)エネフアント　メニューC (残差)</t>
  </si>
  <si>
    <t>__2020(株)エネフアント　（参考値)事業者全体</t>
  </si>
  <si>
    <t>__2020エネラボ(株)</t>
  </si>
  <si>
    <t>__2020(株)エネルギア・ソリューション・アンド・サービス</t>
  </si>
  <si>
    <t>__2020エネルギーパワー(株)</t>
  </si>
  <si>
    <t xml:space="preserve">__2020エバーグリーン・マーケティング(株)　メニューA </t>
  </si>
  <si>
    <t>__2020エバーグリーン・マーケティング(株)　メニューB</t>
  </si>
  <si>
    <t>__2020エバーグリーン・マーケティング(株)　メニューC(残差)</t>
  </si>
  <si>
    <t>__2020エバーグリーン・マーケティング(株)　（参考値)事業者全体</t>
  </si>
  <si>
    <t>__2020エバーグリーン・リテイリング(株)(旧：イーレックス・スパーク・マーケティング(株))　メニューA</t>
  </si>
  <si>
    <t>__2020エバーグリーン・リテイリング(株)(旧：イーレックス・スパーク・マーケティング(株))　（参考値)事業者全体</t>
  </si>
  <si>
    <t>__2020荏原環境プラント(株)　メニューA</t>
  </si>
  <si>
    <t>__2020荏原環境プラント(株)　メニューB</t>
  </si>
  <si>
    <t>__2020荏原環境プラント(株)　メニューC</t>
  </si>
  <si>
    <t>__2020荏原環境プラント(株)　メニューD</t>
  </si>
  <si>
    <t>__2020荏原環境プラント(株)　メニューE</t>
  </si>
  <si>
    <t>__2020荏原環境プラント(株)　メニューF</t>
  </si>
  <si>
    <t>__2020荏原環境プラント(株)　メニューG</t>
  </si>
  <si>
    <t>__2020荏原環境プラント(株)　メニューH</t>
  </si>
  <si>
    <t>__2020荏原環境プラント(株)　メニューI</t>
  </si>
  <si>
    <t>__2020荏原環境プラント(株)　メニューJ</t>
  </si>
  <si>
    <t>__2020荏原環境プラント(株)　メニューK</t>
  </si>
  <si>
    <t>__2020荏原環境プラント(株)　メニューL</t>
  </si>
  <si>
    <t>__2020荏原環境プラント(株)　メニューM(残差)</t>
  </si>
  <si>
    <t>__2020荏原環境プラント(株)　（参考値)事業者全体</t>
  </si>
  <si>
    <t>__2020エフィシエント(株)</t>
  </si>
  <si>
    <t>__2020(株)エフエネ</t>
  </si>
  <si>
    <t>__2020(株)エフオン　メニューA</t>
  </si>
  <si>
    <t>__2020(株)エフオン　メニューB</t>
  </si>
  <si>
    <t>__2020(株)エフオン　メニューC</t>
  </si>
  <si>
    <t>__2020(株)エフオン　メニューD</t>
  </si>
  <si>
    <t>__2020(株)エフオン　メニューE</t>
  </si>
  <si>
    <t>__2020(株)エフオン　（参考値)事業者全体</t>
  </si>
  <si>
    <t>__2020エフビットコミュニケーションズ(株)　　メニューA</t>
  </si>
  <si>
    <t>__2020エフビットコミュニケーションズ(株)　　メニューB</t>
  </si>
  <si>
    <t>__2020エフビットコミュニケーションズ(株)　　メニューC(残差)</t>
  </si>
  <si>
    <t>__2020エフビットコミュニケーションズ(株)　　（参考値)事業者全体</t>
  </si>
  <si>
    <t>__2020(株)エルピオ</t>
  </si>
  <si>
    <t>__2020エルメック(株）</t>
  </si>
  <si>
    <t>__2020おいでんエネルギー(株)</t>
  </si>
  <si>
    <t>__2020王子・伊藤忠エネクス電力販売(株)　メニューA</t>
  </si>
  <si>
    <t>__2020王子・伊藤忠エネクス電力販売(株)　（参考値)事業者全体</t>
  </si>
  <si>
    <t>__2020青梅ガス(株)</t>
  </si>
  <si>
    <t>__2020大多喜ガス(株)</t>
  </si>
  <si>
    <t>__2020大分ケーブルテレコ厶(株)</t>
  </si>
  <si>
    <t>__2020大垣ガス(株)</t>
  </si>
  <si>
    <t>__2020大阪いずみ市民生活協同組合　メニューA</t>
  </si>
  <si>
    <t>__2020大阪いずみ市民生活協同組合　メニューB(残差)</t>
  </si>
  <si>
    <t>__2020大阪いずみ市民生活協同組合　（参考値)事業者全体</t>
  </si>
  <si>
    <t>__2020大阪瓦斯(株)　メニューA</t>
  </si>
  <si>
    <t>__2020大阪瓦斯(株)　メニューB(残差)</t>
  </si>
  <si>
    <t>__2020大阪瓦斯(株)　（参考値)事業者全体</t>
  </si>
  <si>
    <t>__2020おおすみ半島スマートエネルギー(株)</t>
  </si>
  <si>
    <t>__2020(株)おおた電力</t>
  </si>
  <si>
    <t>__2020(株)岡崎建材</t>
  </si>
  <si>
    <t>__2020(株)岡崎さくら電力</t>
  </si>
  <si>
    <t>__2020岡田建設(株)</t>
  </si>
  <si>
    <t>__2020(株)オカモト</t>
  </si>
  <si>
    <t>__2020岡山電力(株)</t>
  </si>
  <si>
    <t>__2020(株)沖縄ガスニューパワー</t>
  </si>
  <si>
    <t>__2020おきなわこーぷエナジー(株)</t>
  </si>
  <si>
    <t>__2020沖縄電力(株)</t>
  </si>
  <si>
    <t>__2020奥出雲電力(株)</t>
  </si>
  <si>
    <t>__2020(株)オズエナジー</t>
  </si>
  <si>
    <t>__2020(株)おトクでんき</t>
  </si>
  <si>
    <t>__2020(株)オノプロックス</t>
  </si>
  <si>
    <t>__2020(株)オプテージ</t>
  </si>
  <si>
    <t>__2020おまかせ電力(株)</t>
  </si>
  <si>
    <t>__2020おもてなし山形(株)</t>
  </si>
  <si>
    <t>__2020オリックス(株)　メニューA</t>
  </si>
  <si>
    <t>__2020オリックス(株)　メニューB</t>
  </si>
  <si>
    <t>__2020オリックス(株)　メニューC</t>
  </si>
  <si>
    <t>__2020オリックス(株)　メニューD</t>
  </si>
  <si>
    <t>__2020オリックス(株)　メニューE</t>
  </si>
  <si>
    <t>__2020オリックス(株)　メニューF</t>
  </si>
  <si>
    <t>__2020オリックス(株)　メニューG(残差)</t>
  </si>
  <si>
    <t>__2020オリックス(株)　（参考値)事業者全体</t>
  </si>
  <si>
    <t>__2020(株)織戸組</t>
  </si>
  <si>
    <t>__2020(株)オンテックス</t>
  </si>
  <si>
    <t>__2020加賀市総合サービス(株)</t>
  </si>
  <si>
    <t>__2020香川テレビ放送網(株)</t>
  </si>
  <si>
    <t>__2020香川電力(株)　　メニューA</t>
  </si>
  <si>
    <t>__2020香川電力(株)　　メニューB(残差)</t>
  </si>
  <si>
    <t>__2020香川電力(株)　　（参考値)事業者全体</t>
  </si>
  <si>
    <t>__2020角栄ガス(株)</t>
  </si>
  <si>
    <t>__2020格安電力(株)</t>
  </si>
  <si>
    <t>__2020神楽電力(株)(旧:有限会社GR I T)</t>
  </si>
  <si>
    <t>__2020鹿児島電力(株)</t>
  </si>
  <si>
    <t>__2020(株)かづのバワー</t>
  </si>
  <si>
    <t>__2020(株)かみでん里山公社</t>
  </si>
  <si>
    <t>__2020亀岡ふるさとエナジー(株)</t>
  </si>
  <si>
    <t>__2020唐津電力(株)</t>
  </si>
  <si>
    <t>__2020カワサキグリーンエナジー(株)(旧：川重商事(株))　メニューA</t>
  </si>
  <si>
    <t>__2020カワサキグリーンエナジー(株)(旧：川重商事(株))　メニューB</t>
  </si>
  <si>
    <t>__2020カワサキグリーンエナジー(株)(旧：川重商事(株))　メニューC(残差)</t>
  </si>
  <si>
    <t>__2020カワサキグリーンエナジー(株)(旧：川重商事(株))　（参考値)事業者全体</t>
  </si>
  <si>
    <t>__2020(株)唐津パワーホールディングス</t>
  </si>
  <si>
    <t>__2020(株)関西空調　</t>
  </si>
  <si>
    <t>__2020関西電力(株)　メニューA</t>
  </si>
  <si>
    <t>__2020関西電力(株)　メニューB</t>
  </si>
  <si>
    <t>__2020関西電力(株)　メニューC</t>
  </si>
  <si>
    <t>__2020関西電力(株)　メニューD(残差)</t>
  </si>
  <si>
    <t>__2020関西電力(株)　（参考値)事業者全体</t>
  </si>
  <si>
    <t>__2020(株)関電エネルギーソリューション　メニューA</t>
  </si>
  <si>
    <t>__2020(株)関電エネルギーソリューション　メニューB(残差)</t>
  </si>
  <si>
    <t>__2020(株)関電エネルギーソリューション　（参考値)事業者全体</t>
  </si>
  <si>
    <t>__2020(株)北九州パワー</t>
  </si>
  <si>
    <t>__2020キタコー(株)</t>
  </si>
  <si>
    <t>__2020北日本ガス(株)</t>
  </si>
  <si>
    <t>__2020北日本石油(株)</t>
  </si>
  <si>
    <t>__2020岐阜電力(株)</t>
  </si>
  <si>
    <t>__2020キヤノンマーケティングジャパン(株)</t>
  </si>
  <si>
    <t>__2020九州エナジー(株)　メニューA</t>
  </si>
  <si>
    <t>__2020九州エナジー(株)　（参考値)事業者全体</t>
  </si>
  <si>
    <t>__2020九州電力(株)　メニューA</t>
  </si>
  <si>
    <t>__2020九州電力(株)　メニューB(残差)</t>
  </si>
  <si>
    <t>__2020九州電力(株)　（参考値)事業者全体</t>
  </si>
  <si>
    <t>__2020九電みらいエナジー(株)</t>
  </si>
  <si>
    <t>__2020九州スポーツ電力（株）</t>
  </si>
  <si>
    <t>__2020京セラ関電エナジー合同会社</t>
  </si>
  <si>
    <t>__2020京都新電力(株)</t>
  </si>
  <si>
    <t>__2020京都生活協同組合　メニューA</t>
  </si>
  <si>
    <t>__2020京都生活協同組合　メニューB (残差)</t>
  </si>
  <si>
    <t>__2020京都生活協同組合　（参考値）事業者全体</t>
  </si>
  <si>
    <t>__2020京和ガス(株)</t>
  </si>
  <si>
    <t>__2020桐生瓦斯(株)</t>
  </si>
  <si>
    <t>__2020近畿電力(株)</t>
  </si>
  <si>
    <t>__2020久慈地域エネルギー(株)　メニューA</t>
  </si>
  <si>
    <t>__2020久慈地域エネルギー(株)　（参考値)事業者全体</t>
  </si>
  <si>
    <t>__2020郡上エネルギー(株)</t>
  </si>
  <si>
    <t>__2020(株)クボタ</t>
  </si>
  <si>
    <t>__2020(株)球磨村森電力</t>
  </si>
  <si>
    <t>__2020熊本電力(株)　</t>
  </si>
  <si>
    <t>__2020(株)グランデータ(旧：(株)ひまわりでんき)</t>
  </si>
  <si>
    <t>__2020グリーナ(株)(旧：ネクストエナジー・アンド・リソース(株))　メニューA</t>
  </si>
  <si>
    <t>__2020グリーナ(株)(旧：ネクストエナジー・アンド・リソース(株))　メニューB</t>
  </si>
  <si>
    <t>__2020グリーナ(株)(旧：ネクストエナジー・アンド・リソース(株))　（参考値)事業者全体</t>
  </si>
  <si>
    <t>__2020(株)クリーンエネルギー総合研究所</t>
  </si>
  <si>
    <t>__2020(株)グリーンサークル</t>
  </si>
  <si>
    <t>__2020グリーンシティこばやし(株)</t>
  </si>
  <si>
    <t>__2020(株)グリーンパワー大東</t>
  </si>
  <si>
    <t>__2020グリーンピープルズバワー(株)</t>
  </si>
  <si>
    <t>__2020(株)グリムスバワー</t>
  </si>
  <si>
    <t>__2020くるめエネルギー(株)</t>
  </si>
  <si>
    <t>__2020グロ ーバルソリューションサービス(株)</t>
  </si>
  <si>
    <t>__2020(株)グローアップ</t>
  </si>
  <si>
    <t>__2020(株)グローバルエンジニアリング　メニューA</t>
  </si>
  <si>
    <t>__2020(株)グローバルエンジニアリング　（参考値)事業者全体</t>
  </si>
  <si>
    <t>__2020(株)グローバルキャスト</t>
  </si>
  <si>
    <t>__2020京葉瓦斯(株)</t>
  </si>
  <si>
    <t>__2020ゲーテハウス(株)</t>
  </si>
  <si>
    <t>__2020(株)ケーブルネット下関</t>
  </si>
  <si>
    <t>__2020気仙沼グリーンエナジー(株)</t>
  </si>
  <si>
    <t>__2020公益財団法人東京都環境公社</t>
  </si>
  <si>
    <t>__2020高知ニューエナジー(株）</t>
  </si>
  <si>
    <t>__2020合同会社北上新電力</t>
  </si>
  <si>
    <t>__2020神戸電力(株）</t>
  </si>
  <si>
    <t>__2020(株)こーぷでんき東北</t>
  </si>
  <si>
    <t>__2020こーぷ電力(株)</t>
  </si>
  <si>
    <t>__2020国際航業(株)</t>
  </si>
  <si>
    <t>__2020小島電機工業(株)</t>
  </si>
  <si>
    <t>__2020御所野縄文電力(株)</t>
  </si>
  <si>
    <t>__2020五島市民電力(株)</t>
  </si>
  <si>
    <t>__2020こなんウルトラパワー(株)</t>
  </si>
  <si>
    <t>__2020(株)コンシェルジュ</t>
  </si>
  <si>
    <t>__2020サーラｅエナジー(株)　メニューA</t>
  </si>
  <si>
    <t>__2020サーラｅエナジー(株)　メニューB</t>
  </si>
  <si>
    <t>__2020サーラｅエナジー(株)　メニューC(残差)</t>
  </si>
  <si>
    <t>__2020サーラｅエナジー(株)　（参考値)事業者全体</t>
  </si>
  <si>
    <t>__2020(株)再エネ思考電力(旧：(株)DSグリーンパワー)</t>
  </si>
  <si>
    <t>__2020(株)サイサン　メニューA</t>
  </si>
  <si>
    <t>__2020(株)サイサン　（参考値)事業者全体</t>
  </si>
  <si>
    <t>__2020埼玉ガス(株)</t>
  </si>
  <si>
    <t>__2020(株)サイホープロパティーズ</t>
  </si>
  <si>
    <t>__2020酒田天然瓦斯(株)</t>
  </si>
  <si>
    <t>__2020坂戸ガス(株)</t>
  </si>
  <si>
    <t>__2020(株)さくら新電力</t>
  </si>
  <si>
    <t>__2020札幌電力(株)　</t>
  </si>
  <si>
    <t>__2020里山パワーワークス(株)</t>
  </si>
  <si>
    <t>__2020(株)サニックス</t>
  </si>
  <si>
    <t>__2020佐野瓦斯(株)</t>
  </si>
  <si>
    <t>__2020サミットエナジー(株)　メニューA</t>
  </si>
  <si>
    <t>__2020サミットエナジー(株)　メニューB(残差)</t>
  </si>
  <si>
    <t>__2020サミットエナジー(株)　（参考値)事業者全体</t>
  </si>
  <si>
    <t>__2020(株)サン・ビーム</t>
  </si>
  <si>
    <t>__2020三愛石油(株)</t>
  </si>
  <si>
    <t>__2020山陰エレキ・アライアンス(株)</t>
  </si>
  <si>
    <t>__2020山陰酸素工業(株)</t>
  </si>
  <si>
    <t>__2020三光（株）</t>
  </si>
  <si>
    <t>__2020サントラベラーズサービス有限会社</t>
  </si>
  <si>
    <t>__2020三友エンテック(株)</t>
  </si>
  <si>
    <t>__2020サンリン(株)</t>
  </si>
  <si>
    <t>__2020(株)シーエナジー</t>
  </si>
  <si>
    <t>__2020(株)ジェイコムウエスト</t>
  </si>
  <si>
    <t>__2020(株)ジェイコム九州</t>
  </si>
  <si>
    <t>__2020(株)ジェイコム埼玉・東日本</t>
  </si>
  <si>
    <t>__2020(株)ジェイコム札幌</t>
  </si>
  <si>
    <t>__2020(株)ジェイコム湘南・神奈川</t>
  </si>
  <si>
    <t>__2020(株)ジェイコム千葉</t>
  </si>
  <si>
    <t>__2020(株)ジェイコム東京</t>
  </si>
  <si>
    <t>__2020シェルジャバン(株)　メニューA</t>
  </si>
  <si>
    <t>__2020シェルジャバン(株)　（参考値)事業者全体</t>
  </si>
  <si>
    <t>__2020(株)しおさい電力</t>
  </si>
  <si>
    <t>__2020(株)シグナストラスト</t>
  </si>
  <si>
    <t>__2020四国電力(株)　メニューA</t>
  </si>
  <si>
    <t>__2020四国電力(株)　メニューB</t>
  </si>
  <si>
    <t>__2020四国電力(株)　メニューC(残差)</t>
  </si>
  <si>
    <t>__2020四国電力(株)　（参考値)事業者全体</t>
  </si>
  <si>
    <t>__2020静岡ガス＆パワー(株)　メニューA</t>
  </si>
  <si>
    <t>__2020静岡ガス＆パワー(株)　メニューB</t>
  </si>
  <si>
    <t>__2020静岡ガス＆パワー(株)　（参考値)事業者全体</t>
  </si>
  <si>
    <t>__2020自然電力(株)　メニューA</t>
  </si>
  <si>
    <t>__2020自然電力(株)　メニューB</t>
  </si>
  <si>
    <t>__2020自然電力(株)　メニューC</t>
  </si>
  <si>
    <t>__2020自然電力(株)　メニューD</t>
  </si>
  <si>
    <t>__2020自然電力(株)　メニューE</t>
  </si>
  <si>
    <t>__2020自然電力(株)　メニューF</t>
  </si>
  <si>
    <t>__2020自然電力(株)　メニューG</t>
  </si>
  <si>
    <t>__2020自然電力(株)　メニューH (残差)</t>
  </si>
  <si>
    <t>__2020自然電力(株)　（参考値)事業者全体</t>
  </si>
  <si>
    <t>__2020(株)シナジアパワー　メニューA</t>
  </si>
  <si>
    <t>__2020(株)シナジアパワー　メニューB</t>
  </si>
  <si>
    <t>__2020(株)シナジアパワー　メニューC</t>
  </si>
  <si>
    <t>__2020(株)シナジアパワー　（参考値)事業者全体</t>
  </si>
  <si>
    <t>__2020シナネン(株)　メニューA</t>
  </si>
  <si>
    <t>__2020シナネン(株)　メニューB</t>
  </si>
  <si>
    <t>__2020シナネン(株)　メニューC</t>
  </si>
  <si>
    <t>__2020シナネン(株)　メニューD</t>
  </si>
  <si>
    <t>__2020シナネン(株)　メニューE</t>
  </si>
  <si>
    <t>__2020シナネン(株)　メニューF(残差)</t>
  </si>
  <si>
    <t>__2020シナネン(株)　（参考値)事業者全体</t>
  </si>
  <si>
    <t>__2020ジニーエナジー合同会社</t>
  </si>
  <si>
    <t>__2020芝浦電力(株)</t>
  </si>
  <si>
    <t>__2020清水建設(株)</t>
  </si>
  <si>
    <t>__2020地元電力(株)</t>
  </si>
  <si>
    <t>__2020(株)ジャバネットサービスイノベーション</t>
  </si>
  <si>
    <t>__2020ジャパンベストレスキューシステム(株)</t>
  </si>
  <si>
    <t>__2020湘南電力(株)　メニューA</t>
  </si>
  <si>
    <t>__2020湘南電力(株)　（参考値)事業者全体</t>
  </si>
  <si>
    <t>__2020(株)情熱電力</t>
  </si>
  <si>
    <t>__2020情報ハイウウェイ協同組合</t>
  </si>
  <si>
    <t>__2020昭和商事(株)(旧：(株)リエゾンエナジー)</t>
  </si>
  <si>
    <t>__2020シン・エナジー(株)</t>
  </si>
  <si>
    <t>__2020(株)新出光</t>
  </si>
  <si>
    <t>__2020新エネルギー開発(株)</t>
  </si>
  <si>
    <t>__2020信州電力(株)</t>
  </si>
  <si>
    <t>__2020新電力いばらき(株)</t>
  </si>
  <si>
    <t>__2020新電力おおいた(株)</t>
  </si>
  <si>
    <t>__2020新電力新潟(株)</t>
  </si>
  <si>
    <t>__2020新電力フロンティア(株)</t>
  </si>
  <si>
    <t>__2020新日本瓦斯(株)</t>
  </si>
  <si>
    <t>__2020(株)翠光トップライン</t>
  </si>
  <si>
    <t>__2020須賀川瓦斯(株)</t>
  </si>
  <si>
    <t>__2020スズカ電工(株)</t>
  </si>
  <si>
    <t>__2020鈴与商事(株)　メニューA</t>
  </si>
  <si>
    <t>__2020鈴与商事(株)　メニューB(残差)</t>
  </si>
  <si>
    <t>__2020鈴与商事(株)　（参考値)事業者全体</t>
  </si>
  <si>
    <t>__2020鈴与電力(株)　メニューA</t>
  </si>
  <si>
    <t>__2020鈴与電力(株)　（参考値)事業者全体</t>
  </si>
  <si>
    <t>__2020スターティア(株)</t>
  </si>
  <si>
    <t>__2020スマ トエナジー熊本(株)</t>
  </si>
  <si>
    <t>__2020(株)スマート</t>
  </si>
  <si>
    <t>__2020スマートエコエナジー(株)　メニューA</t>
  </si>
  <si>
    <t>__2020スマートエコエナジー(株)　（参考値)事業者全体</t>
  </si>
  <si>
    <t>__2020スマートエナジー磐田(株)　メニューA</t>
  </si>
  <si>
    <t>__2020スマートエナジー磐田(株)　メニューB (残差)</t>
  </si>
  <si>
    <t>__2020スマートエナジー磐田(株)　（参考値)事業者全体</t>
  </si>
  <si>
    <t>__2020(株)スマートテック　メニューA</t>
  </si>
  <si>
    <t>__2020(株)スマートテック　メニューB(残差)</t>
  </si>
  <si>
    <t>__2020(株)スマートテック　（参考値)事業者全体</t>
  </si>
  <si>
    <t>__2020諏訪瓦斯(株)</t>
  </si>
  <si>
    <t>__2020生活協同組合こーぷぐんま</t>
  </si>
  <si>
    <t>__2020生活協同組合こーぷこうべ</t>
  </si>
  <si>
    <t>__2020生活協同組合こーぷしが　メニューA</t>
  </si>
  <si>
    <t>__2020生活協同組合こーぷしが　メニューB(残差)</t>
  </si>
  <si>
    <t>__2020生活協同組合こーぷしが　（参考値)事業者全体</t>
  </si>
  <si>
    <t>__2020生活協同組合こーぷながの</t>
  </si>
  <si>
    <t>__2020生活協同組合こーぷみらい</t>
  </si>
  <si>
    <t>__2020生活協同組合ひろしま　メニューA</t>
  </si>
  <si>
    <t>__2020生活協同組合ひろしま　（参考値)事業者全体</t>
  </si>
  <si>
    <t>__2020(株)生活クラブエナジー　メニューA</t>
  </si>
  <si>
    <t>__2020(株)生活クラブエナジー　（参考値)事業者全体</t>
  </si>
  <si>
    <t>__2020西武ガス(株)</t>
  </si>
  <si>
    <t>__2020西部瓦斯(株)</t>
  </si>
  <si>
    <t>__2020積水化学工業(株)　メニューA</t>
  </si>
  <si>
    <t>__2020積水化学工業(株)　メニューB(残差)</t>
  </si>
  <si>
    <t>__2020積水化学工業(株)　（参考値)事業者全体</t>
  </si>
  <si>
    <t>__2020石油資源開発(株)</t>
  </si>
  <si>
    <t>__2020ゼロワットパワー(株)　メニューA</t>
  </si>
  <si>
    <t>__2020ゼロワットパワー(株)　メニューB</t>
  </si>
  <si>
    <t>__2020ゼロワットパワー(株)　メニューC</t>
  </si>
  <si>
    <t>__2020ゼロワットパワー(株)　メニューD</t>
  </si>
  <si>
    <t>__2020ゼロワットパワー(株)　メニューE(残差)</t>
  </si>
  <si>
    <t>__2020ゼロワットパワー(株)　（参考値)事業者全体</t>
  </si>
  <si>
    <t>__2020(株)センカク</t>
  </si>
  <si>
    <t>__2020セントラル石油瓦斯(株)(旧：中央セントラルガス(株))</t>
  </si>
  <si>
    <t>__2020全農エネルギー(株)</t>
  </si>
  <si>
    <t>__2020総合エネルギー(株)　メニューA</t>
  </si>
  <si>
    <t>__2020総合エネルギー(株)　メニューB(残差)</t>
  </si>
  <si>
    <t>__2020総合エネルギー(株)　（参考値)事業者全体</t>
  </si>
  <si>
    <t>__2020そうまIグリッド合同会社</t>
  </si>
  <si>
    <t>__2020大一ガス(株)</t>
  </si>
  <si>
    <t>__2020第一日本電力(株)</t>
  </si>
  <si>
    <t>__2020(株)大仙こまちパワー</t>
  </si>
  <si>
    <t>__2020大東ガス(株)　メニューA</t>
  </si>
  <si>
    <t>__2020大東ガス(株)　（参考値)事業者全体</t>
  </si>
  <si>
    <t>__2020大東建託パートナーズ(株)(旧：大東エナジー(株))</t>
  </si>
  <si>
    <t>__2020ダイヤモンドパワー(株)　メニューA</t>
  </si>
  <si>
    <t>__2020ダイヤモンドパワー(株)　メニューB</t>
  </si>
  <si>
    <t>__2020ダイヤモンドパワー(株)　メニューC(残差)</t>
  </si>
  <si>
    <t>__2020ダイヤモンドパワー(株)　（参考値)事業者全体</t>
  </si>
  <si>
    <t>__2020太陽ガス(株)</t>
  </si>
  <si>
    <t>__2020大和エネルギー(株)　メニューA</t>
  </si>
  <si>
    <t>__2020大和エネルギー(株)　（参考値)事業者全体</t>
  </si>
  <si>
    <t>__2020大和ハウス工業(株)　　メニューA</t>
  </si>
  <si>
    <t>__2020大和ハウス工業(株)　　メニューB</t>
  </si>
  <si>
    <t>__2020大和ハウス工業(株)　　メニューC</t>
  </si>
  <si>
    <t>__2020大和ハウス工業(株)　　メニューD</t>
  </si>
  <si>
    <t>__2020大和ハウス工業(株)　　メニューE</t>
  </si>
  <si>
    <t>__2020大和ハウス工業(株)　　メニューF</t>
  </si>
  <si>
    <t>__2020大和ハウス工業(株)　　メニューG</t>
  </si>
  <si>
    <t>__2020大和ハウス工業(株)　　メニューH</t>
  </si>
  <si>
    <t>__2020大和ハウス工業(株)　　メニューI(残差)</t>
  </si>
  <si>
    <t>__2020大和ハウス工業(株)　　（参考値)事業者全体</t>
  </si>
  <si>
    <t>__2020大和ライフエナジア(株)</t>
  </si>
  <si>
    <t>__2020(株)タクマエナジー　メニューA</t>
  </si>
  <si>
    <t>__2020(株)タクマエナジー　メニューB(残差)</t>
  </si>
  <si>
    <t>__2020(株)タクマエナジー　（参考値)事業者全体</t>
  </si>
  <si>
    <t>__2020たんたんエナジー(株)　メニューA</t>
  </si>
  <si>
    <t>__2020たんたんエナジー(株)　（参考値)事業者全体</t>
  </si>
  <si>
    <t>__2020(株)地域電力</t>
  </si>
  <si>
    <t>__2020(株)地球クラブ　メニューA</t>
  </si>
  <si>
    <t>__2020(株)地球クラブ　（参考値)事業者全体</t>
  </si>
  <si>
    <t>__2020秩父新電力(株)　メニューA</t>
  </si>
  <si>
    <t>__2020秩父新電力(株)　メニューB</t>
  </si>
  <si>
    <t>__2020秩父新電力(株)　メニューC (残差)</t>
  </si>
  <si>
    <t>__2020秩父新電力(株)　（参考値)事業者全体</t>
  </si>
  <si>
    <t>__2020千葉電力(株)</t>
  </si>
  <si>
    <t>__2020(株)地方創生テクノロジーラボ</t>
  </si>
  <si>
    <t>__2020(株)チャームドライフ</t>
  </si>
  <si>
    <t>__2020中央電力(株)　メニューA</t>
  </si>
  <si>
    <t>__2020中央電力(株)　（参考値)事業者全体</t>
  </si>
  <si>
    <t>__2020中央電力エナジー(株)</t>
  </si>
  <si>
    <t>__2020(株)中海テレビ放送</t>
  </si>
  <si>
    <t>__2020中国電力(株)　メニューA</t>
  </si>
  <si>
    <t>__2020中国電力(株)　メニューB</t>
  </si>
  <si>
    <t>__2020中国電力(株)　メニューC(残差)</t>
  </si>
  <si>
    <t>__2020中国電力(株)　（参考値)事業者全体</t>
  </si>
  <si>
    <t>__2020中小企業支援(株）</t>
  </si>
  <si>
    <t>__2020中部電力ミライズ(株)(旧：中部電力(株))　メニューA</t>
  </si>
  <si>
    <t>__2020中部電力ミライズ(株)(旧：中部電力(株))　メニューB(残差)</t>
  </si>
  <si>
    <t>__2020中部電力ミライズ(株)(旧：中部電力(株))　（参考値)事業者全体</t>
  </si>
  <si>
    <t>__2020(株)津軽あっぷるパワー</t>
  </si>
  <si>
    <t>__2020土浦ケーブルテレビ(株)</t>
  </si>
  <si>
    <t>__2020ツネイシＣバリューズ(株)</t>
  </si>
  <si>
    <t>__2020ティーダッシュ合同会社(旧：ズームエナジージャパン合同会社)</t>
  </si>
  <si>
    <t>__2020デジタルグリッド(株)　メニューA</t>
  </si>
  <si>
    <t>__2020デジタルグリッド(株)　メニューB</t>
  </si>
  <si>
    <t>__2020デジタルグリッド(株)　メニューC (残差)</t>
  </si>
  <si>
    <t>__2020デジタルグリッド(株)　（参考値)事業者全体</t>
  </si>
  <si>
    <t>__2020テス・エンジニアリング(株)　メニューA</t>
  </si>
  <si>
    <t>__2020テス・エンジニアリング(株)　（参考値)事業者全体</t>
  </si>
  <si>
    <t>__2020テプコカスタマーサービス(株)(残差)</t>
  </si>
  <si>
    <t>__2020テプコカスタマーサービス(株)　（参考値)事業者全体</t>
  </si>
  <si>
    <t>__2020(株)デベロップ(旧：1号発電所(株))</t>
  </si>
  <si>
    <t>__2020(株)デライトアップ</t>
  </si>
  <si>
    <t>__2020(株)テレ・マーカー</t>
  </si>
  <si>
    <t>__2020(株)デンケン</t>
  </si>
  <si>
    <t>__2020電力保全サービス(株)</t>
  </si>
  <si>
    <t>__2020東亜ガス(株）</t>
  </si>
  <si>
    <t>__2020東海電力(株)</t>
  </si>
  <si>
    <t>__2020東罐商事(株)</t>
  </si>
  <si>
    <t>__2020(株)東急パワーサプライ　メニューA</t>
  </si>
  <si>
    <t>__2020(株)東急パワーサプライ　（参考値)事業者全体</t>
  </si>
  <si>
    <t>__2020東京エコサービス(株)</t>
  </si>
  <si>
    <t>__2020東京ガス(株)　メニューA</t>
  </si>
  <si>
    <t>__2020東京ガス(株)　メニューB</t>
  </si>
  <si>
    <t>__2020東京ガス(株)　（参考値)事業者全体</t>
  </si>
  <si>
    <t>__2020東京電力エナジーパートナー(株)　メニューA</t>
  </si>
  <si>
    <t>__2020東京電力エナジーパートナー(株)　メニューB</t>
  </si>
  <si>
    <t>__2020東京電力エナジーパートナー(株)　メニューC</t>
  </si>
  <si>
    <t>__2020東京電力エナジーパートナー(株)　メニューD</t>
  </si>
  <si>
    <t>__2020東京電力エナジーパートナー(株)　メニューE</t>
  </si>
  <si>
    <t>__2020東京電力エナジーパートナー(株)　メニューF</t>
  </si>
  <si>
    <t>__2020東京電力エナジーパートナー(株)　メニューG(残差)</t>
  </si>
  <si>
    <t>__2020東京電力エナジーパートナー(株)　（参考値)事業者全体</t>
  </si>
  <si>
    <t>__2020東彩ガス(株)</t>
  </si>
  <si>
    <t>__2020東芝エネルギーシステムズ(株)</t>
  </si>
  <si>
    <t>__2020東邦ガス(株)　メニューA</t>
  </si>
  <si>
    <t>__2020東邦ガス(株)　メニューB</t>
  </si>
  <si>
    <t>__2020東邦ガス(株)　メニューC(残差)</t>
  </si>
  <si>
    <t>__2020東邦ガス(株)　（参考値)事業者全体</t>
  </si>
  <si>
    <t>__2020東北電力(株)　メニューA</t>
  </si>
  <si>
    <t>__2020東北電力(株)　メニューB</t>
  </si>
  <si>
    <t>__2020東北電力(株)　メニューC(残差)</t>
  </si>
  <si>
    <t>__2020東北電力(株)　（参考値)事業者全体</t>
  </si>
  <si>
    <t>__2020東北電カエナジートレーディング(株)</t>
  </si>
  <si>
    <t>__2020(株)東名</t>
  </si>
  <si>
    <t>__2020(株)トーセキ</t>
  </si>
  <si>
    <t>__2020(株)卜ーヨーエネルギーファーム</t>
  </si>
  <si>
    <t>__2020(株)ところざわ未来電力　メニューA</t>
  </si>
  <si>
    <t>__2020(株)ところざわ未来電力　メニューB (残差)</t>
  </si>
  <si>
    <t>__2020(株)ところざわ未来電力　（参考値)事業者全体</t>
  </si>
  <si>
    <t>__2020(株)どさんこバワー</t>
  </si>
  <si>
    <t>__2020とちぎこーぷ生活協同組合</t>
  </si>
  <si>
    <t>__2020(株)とっとり市民電力</t>
  </si>
  <si>
    <t>__2020凸版印刷(株)</t>
  </si>
  <si>
    <t>__2020(株)トドック電力</t>
  </si>
  <si>
    <t>__2020(株)登米電力</t>
  </si>
  <si>
    <t>__2020富山電力(株)</t>
  </si>
  <si>
    <t>__2020(株)トヨタエナジーソリューションズ</t>
  </si>
  <si>
    <t>__2020(株)とんでんホールディングス</t>
  </si>
  <si>
    <t>__2020(株)内藤工業所</t>
  </si>
  <si>
    <t>__2020(株)ながさきサステナエナジー</t>
  </si>
  <si>
    <t>__2020長崎地域電力(株)</t>
  </si>
  <si>
    <t>__2020(株)ナカシマパワーソリューション</t>
  </si>
  <si>
    <t>__2020(株)中之条パワー</t>
  </si>
  <si>
    <t>__2020長野都市ガス(株)</t>
  </si>
  <si>
    <t>__2020なでしこ電力(株)</t>
  </si>
  <si>
    <t>__2020奈良電力(株)</t>
  </si>
  <si>
    <t>__2020(株)成田香取エネルギー</t>
  </si>
  <si>
    <t>__2020南部だんだんエナジー(株)</t>
  </si>
  <si>
    <t>__2020(株)ナンワエナジー　メニューA</t>
  </si>
  <si>
    <t>__2020(株)ナンワエナジー　（参考値)事業者全体</t>
  </si>
  <si>
    <t>__2020新潟県民電力(株)</t>
  </si>
  <si>
    <t>__2020新潟スワンエナジー(株)　メニューA</t>
  </si>
  <si>
    <t>__2020新潟スワンエナジー(株)　メニューB</t>
  </si>
  <si>
    <t>__2020新潟スワンエナジー(株)　（参考値)事業者全体</t>
  </si>
  <si>
    <t>__2020(株)西九州させぼパワーズ</t>
  </si>
  <si>
    <t>__2020西多摩バイオパワー(株)</t>
  </si>
  <si>
    <t>__2020西日本電力(株)</t>
  </si>
  <si>
    <t>__2020ニシムラ(株)</t>
  </si>
  <si>
    <t>__2020にちほクラウド電力(株)</t>
  </si>
  <si>
    <t>__2020日産トレーデイング(株)</t>
  </si>
  <si>
    <t>__2020日鉄エンジニアリング(株)　メニューA</t>
  </si>
  <si>
    <t>__2020日鉄エンジニアリング(株)　メニューB</t>
  </si>
  <si>
    <t>__2020日鉄エンジニアリング(株)　（参考値)事業者全体</t>
  </si>
  <si>
    <t>__2020日本エネルギー総合システム(株)　メニューA</t>
  </si>
  <si>
    <t>__2020日本エネルギー総合システム(株)　メニューB (残差)</t>
  </si>
  <si>
    <t>__2020日本エネルギー総合システム(株)　（参考値)事業者全体</t>
  </si>
  <si>
    <t>__2020日本瓦斯(株)</t>
  </si>
  <si>
    <t>__2020(株)日本省電</t>
  </si>
  <si>
    <t>__2020(株)日本セレモニー(残差)</t>
  </si>
  <si>
    <t>__2020(株)日本セレモニー　（参考値)事業者全体</t>
  </si>
  <si>
    <t>__2020日本テクノ(株)</t>
  </si>
  <si>
    <t>__2020日本電灯電力販売(株)</t>
  </si>
  <si>
    <t>__2020日本ファシリティ-ソリューション(株)</t>
  </si>
  <si>
    <t>__2020ネイチャーエナジー小国(株)</t>
  </si>
  <si>
    <t>__2020(株)ネクシィーズ・ゼロ</t>
  </si>
  <si>
    <t>__2020ネクストパワーやまと(株)</t>
  </si>
  <si>
    <t>__2020寝屋川電力(株)</t>
  </si>
  <si>
    <t>__2020(株)能勢・豊能まち作り(旧：(株)イー・コンザル)</t>
  </si>
  <si>
    <t>__2020パーパススマートパワー(株)</t>
  </si>
  <si>
    <t>__2020パシフィックパワー(株)</t>
  </si>
  <si>
    <t>__2020パナソニック(株)　メニューA</t>
  </si>
  <si>
    <t>__2020パナソニック(株)　メニューB(残差)</t>
  </si>
  <si>
    <t>__2020パナソニック(株)　（参考値)事業者全体</t>
  </si>
  <si>
    <t>__2020(株)花巻銀河パワー</t>
  </si>
  <si>
    <t>__2020(株)パネイル</t>
  </si>
  <si>
    <t>__2020(株)はまエネ</t>
  </si>
  <si>
    <t>__2020浜田ガス(株)</t>
  </si>
  <si>
    <t>__2020(株)浜松新電力</t>
  </si>
  <si>
    <t>__2020(株)バランスハーツ</t>
  </si>
  <si>
    <t>__2020はりま電力(株)</t>
  </si>
  <si>
    <t>__2020(株)ハルエネ</t>
  </si>
  <si>
    <t>__2020(株)パルシステム電力</t>
  </si>
  <si>
    <t>__2020(株)パワー・オプティマイザー</t>
  </si>
  <si>
    <t>__2020パワーネクスト(株)(旧：パワーシェアリング(株))</t>
  </si>
  <si>
    <t>__2020バンプーバワートレーディング合同会社</t>
  </si>
  <si>
    <t>__2020ひおき地域エネルギー(株)　メニューA</t>
  </si>
  <si>
    <t>__2020ひおき地域エネルギー(株)　メニューB</t>
  </si>
  <si>
    <t>__2020ひおき地域エネルギー(株)　メニューC(残差)</t>
  </si>
  <si>
    <t>__2020ひおき地域エネルギー(株)　（参考値)事業者全体</t>
  </si>
  <si>
    <t>__2020東日本ガス(株)</t>
  </si>
  <si>
    <t>__2020東日本電力(株)</t>
  </si>
  <si>
    <t>__2020東広島スマートエネルギー(株)</t>
  </si>
  <si>
    <t>__2020日高都市ガス(株)</t>
  </si>
  <si>
    <t>__2020日田グリーン電力(株)　メニューA</t>
  </si>
  <si>
    <t>__2020日田グリーン電力(株)　メニューB(残差)</t>
  </si>
  <si>
    <t>__2020日田グリーン電力(株)　（参考値)事業者全体</t>
  </si>
  <si>
    <t>__2020日立造船(株)　メニューA</t>
  </si>
  <si>
    <t>__2020日立造船(株)　メニューB</t>
  </si>
  <si>
    <t>__2020日立造船(株)　メニューC</t>
  </si>
  <si>
    <t>__2020日立造船(株)　メニューD(残差)</t>
  </si>
  <si>
    <t>__2020日立造船(株)　（参考値)事業者全体</t>
  </si>
  <si>
    <t>__2020(株)ビビット</t>
  </si>
  <si>
    <t>__2020ヒューリックプロパティソリューション(株)</t>
  </si>
  <si>
    <t>__2020兵庫電力(株)</t>
  </si>
  <si>
    <t>__2020弘前ガス(株)</t>
  </si>
  <si>
    <t>__2020(株)広島一電力</t>
  </si>
  <si>
    <t>__2020広島電力(株)</t>
  </si>
  <si>
    <t>__2020ファミリーエナジー合同会社</t>
  </si>
  <si>
    <t>__2020(株)ファミリーネット・ジャパン　メニューA</t>
  </si>
  <si>
    <t>__2020(株)ファミリーネット・ジャパン　（参考値)事業者全体</t>
  </si>
  <si>
    <t>__2020(株)フィット</t>
  </si>
  <si>
    <t>__2020フィンテックラボ協同組合</t>
  </si>
  <si>
    <t>__2020フェニックスエナジー合同会社(旧:Ethos合同会社)</t>
  </si>
  <si>
    <t>__2020(株)フォーバルテレコ厶</t>
  </si>
  <si>
    <t>__2020(株)フォレストパワー　メニューA</t>
  </si>
  <si>
    <t>__2020(株)フォレストパワー　メニューB(残差)</t>
  </si>
  <si>
    <t>__2020(株)フォレストパワー　（参考値)事業者全体</t>
  </si>
  <si>
    <t>__2020ふかやeパワー(株)　メニューA</t>
  </si>
  <si>
    <t>__2020ふかやeパワー(株)　（参考値)事業者全体</t>
  </si>
  <si>
    <t>__2020福井電力(株)</t>
  </si>
  <si>
    <t>__2020福岡電力(株)</t>
  </si>
  <si>
    <t>__2020福島フェニックス電力(株)</t>
  </si>
  <si>
    <t>__2020ふくしま新電力(株)</t>
  </si>
  <si>
    <t>__2020ふくのしま電力(株)</t>
  </si>
  <si>
    <t>__2020福山未来エナジー(株)</t>
  </si>
  <si>
    <t>__2020富士山エナジー(株)</t>
  </si>
  <si>
    <t>__2020富士山電力(株)</t>
  </si>
  <si>
    <t>__2020(株)藤田商店　メニューA</t>
  </si>
  <si>
    <t>__2020(株)藤田商店　（参考値)事業者全体</t>
  </si>
  <si>
    <t>__2020武州瓦斯(株)　メニューA</t>
  </si>
  <si>
    <t>__2020武州瓦斯(株)　（参考値)事業者全体</t>
  </si>
  <si>
    <t>__2020(株)フソウ・エナジー</t>
  </si>
  <si>
    <t>__2020府中・調布まちなかエナジー(株)</t>
  </si>
  <si>
    <t>__2020武陽ガス(株)</t>
  </si>
  <si>
    <t>__2020フラワーペイメント(株)</t>
  </si>
  <si>
    <t>__2020(株)ぶんごおおのエナジー</t>
  </si>
  <si>
    <t>__2020（株）ホープ</t>
  </si>
  <si>
    <t>__2020北陸電力(株)　メニューA</t>
  </si>
  <si>
    <t>__2020北陸電力(株)　メニューB</t>
  </si>
  <si>
    <t>__2020北陸電力(株)　メニューC(残差)</t>
  </si>
  <si>
    <t>__2020北陸電力(株)　（参考値)事業者全体</t>
  </si>
  <si>
    <t>__2020北海道瓦斯(株)</t>
  </si>
  <si>
    <t>__2020北海道電力(株)　メニューA</t>
  </si>
  <si>
    <t>__2020北海道電力(株)　メニューB(残差)</t>
  </si>
  <si>
    <t>__2020北海道電力(株)　（参考値)事業者全体</t>
  </si>
  <si>
    <t>__2020北海道電カコクリエーション(株)</t>
  </si>
  <si>
    <t>__2020(株)坊っちゃん電力</t>
  </si>
  <si>
    <t>__2020穂の国とよはし電力(株)</t>
  </si>
  <si>
    <t>__2020堀川産業(株)</t>
  </si>
  <si>
    <t>__2020本庄ガス(株)</t>
  </si>
  <si>
    <t>__2020(株)まち未来製作所</t>
  </si>
  <si>
    <t>__2020松阪新電力(株)</t>
  </si>
  <si>
    <t>__2020松本ガス(株)</t>
  </si>
  <si>
    <t>__2020真庭バイオエネルギー(株)</t>
  </si>
  <si>
    <t>__2020(株)マルイファシリティーズ</t>
  </si>
  <si>
    <t>__2020丸紅伊那みらいでんき(株)　メニューA</t>
  </si>
  <si>
    <t>__2020丸紅伊那みらいでんき(株)　（参考値)事業者全体</t>
  </si>
  <si>
    <t>__2020丸紅新電力(株)　メニューA</t>
  </si>
  <si>
    <t>__2020丸紅新電力(株)　メニューB</t>
  </si>
  <si>
    <t>__2020丸紅新電力(株)　メニューC</t>
  </si>
  <si>
    <t>__2020丸紅新電力(株)　メニューD</t>
  </si>
  <si>
    <t>__2020丸紅新電力(株)　メニューE</t>
  </si>
  <si>
    <t>__2020丸紅新電力(株)　メニューF(残差)</t>
  </si>
  <si>
    <t>__2020丸紅新電力(株)　（参考値)事業者全体</t>
  </si>
  <si>
    <t>__2020(株)マルヰ</t>
  </si>
  <si>
    <t>__2020(株)三河の山里コミュニティパワー</t>
  </si>
  <si>
    <t>__2020(株)三郷ひまわりエナジー</t>
  </si>
  <si>
    <t>__2020三井物産(株)　メニューA</t>
  </si>
  <si>
    <t>__2020三井物産(株)　（参考値)事業者全体</t>
  </si>
  <si>
    <t>__2020(株)ミツウロコヴェッセル</t>
  </si>
  <si>
    <t>__2020ミツウロコグリーンエネルギー(株)　メニューA</t>
  </si>
  <si>
    <t>__2020ミツウロコグリーンエネルギー(株)　メニューB</t>
  </si>
  <si>
    <t>__2020ミツウロコグリーンエネルギー(株)　メニューC</t>
  </si>
  <si>
    <t>__2020ミツウロコグリーンエネルギー(株)　メニューD</t>
  </si>
  <si>
    <t>__2020ミツウロコグリーンエネルギー(株)　メニューE</t>
  </si>
  <si>
    <t>__2020ミツウロコグリーンエネルギー(株)　メニューF</t>
  </si>
  <si>
    <t>__2020ミツウロコグリーンエネルギー(株)　メニューG</t>
  </si>
  <si>
    <t>__2020ミツウロコグリーンエネルギー(株)　メニューH(残差)</t>
  </si>
  <si>
    <t>__2020ミツウロコグリーンエネルギー(株)　（参考値)事業者全体</t>
  </si>
  <si>
    <t>__2020水戸電力(株)</t>
  </si>
  <si>
    <t>__2020緑屋電気(株)</t>
  </si>
  <si>
    <t>__2020(株)ミナサポ</t>
  </si>
  <si>
    <t>__2020みなとみらい電力淋)</t>
  </si>
  <si>
    <t>__2020みの市民エネルギー(株)</t>
  </si>
  <si>
    <t>__2020(株)美作国電力</t>
  </si>
  <si>
    <t>__2020宮城電力(株)</t>
  </si>
  <si>
    <t>__2020(株)宮交シティ</t>
  </si>
  <si>
    <t>__2020宮古新電力(株)</t>
  </si>
  <si>
    <t>__2020(株)宮崎ガスリビング</t>
  </si>
  <si>
    <t>__2020宮崎電力(株)</t>
  </si>
  <si>
    <t>__2020宮崎パワーライン(株)</t>
  </si>
  <si>
    <t>__2020みやまスマートエネルギー(株)</t>
  </si>
  <si>
    <t>__2020みよしエナジー(株)</t>
  </si>
  <si>
    <t>__2020ミライフ(株)</t>
  </si>
  <si>
    <t>__2020ミライフ東日本(株)</t>
  </si>
  <si>
    <t>__2020(株)みらい電力　メニューA</t>
  </si>
  <si>
    <t>__2020(株)みらい電力　メニューB(残差)</t>
  </si>
  <si>
    <t>__2020(株)みらい電力　（参考値)事業者全体</t>
  </si>
  <si>
    <t>__2020みんな電力(株)　メニューA</t>
  </si>
  <si>
    <t>__2020みんな電力(株)　メニューB</t>
  </si>
  <si>
    <t>__2020みんな電力(株)　メニューC(残差)</t>
  </si>
  <si>
    <t>__2020みんな電力(株)　（参考値)事業者全体</t>
  </si>
  <si>
    <t>__2020(株)明治産業</t>
  </si>
  <si>
    <t>__2020名南共同エネルギー(株)</t>
  </si>
  <si>
    <t>__2020(株)メディオテック(旧:(株)ダイレクトバワー)</t>
  </si>
  <si>
    <t>__2020もみじ電力(株)</t>
  </si>
  <si>
    <t>__2020森の灯リ(株)</t>
  </si>
  <si>
    <t>__2020森のエネルギー(株)</t>
  </si>
  <si>
    <t>__2020森の電力(株)　メニューA</t>
  </si>
  <si>
    <t>__2020森の電力(株)　（参考値)事業者全体</t>
  </si>
  <si>
    <t>__2020弥富ガス協同組合</t>
  </si>
  <si>
    <t>__2020八幡商事(株)</t>
  </si>
  <si>
    <t>__2020(株)やまがた新電力　メニューA</t>
  </si>
  <si>
    <t>__2020(株)やまがた新電力　（参考値)事業者全体</t>
  </si>
  <si>
    <t>__2020やめエネルギー(株)</t>
  </si>
  <si>
    <t>__2020(株)ユーミー総合研究所(旧：(株)ユーミーエナジー)</t>
  </si>
  <si>
    <t>__2020(株)ユーラスグリーンエナジー　メニューA</t>
  </si>
  <si>
    <t>__2020(株)ユーラスグリーンエナジー　（参考値)事業者全体</t>
  </si>
  <si>
    <t>__2020(株)ユビニティー</t>
  </si>
  <si>
    <t>__2020(株)横須賀アーバンウッドパワー</t>
  </si>
  <si>
    <t>__2020横浜ウォーター(株)</t>
  </si>
  <si>
    <t>__2020(株)横浜環境デザイン</t>
  </si>
  <si>
    <t>__2020(株)吉田石油店</t>
  </si>
  <si>
    <t>__2020四つ葉電力(株)</t>
  </si>
  <si>
    <t>__2020米子瓦斯(株)</t>
  </si>
  <si>
    <t>__2020楽天エナジー(株)(旧:楽天モバイル(株))　メニューA</t>
  </si>
  <si>
    <t>__2020楽天エナジー(株)(旧:楽天モバイル(株))　（参考値)事業者全体</t>
  </si>
  <si>
    <t>__2020リエスパワー(株)</t>
  </si>
  <si>
    <t>__2020リエスパワーネクスト(株)</t>
  </si>
  <si>
    <t>__2020陸前高田しみんエネルギー(株)</t>
  </si>
  <si>
    <t>__2020(株)リクルート</t>
  </si>
  <si>
    <t>__2020(株)リケン工業</t>
  </si>
  <si>
    <t>__2020リコージャパン(株)　メニューA</t>
  </si>
  <si>
    <t>__2020リコージャパン(株)　メニューB</t>
  </si>
  <si>
    <t>__2020リコージャパン(株)　メニューC</t>
  </si>
  <si>
    <t>__2020リコージャパン(株)　メニューD</t>
  </si>
  <si>
    <t>__2020リコージャパン(株)　メニューE</t>
  </si>
  <si>
    <t>__2020リコージャパン(株)　メニューF(残差)</t>
  </si>
  <si>
    <t>__2020リコージャパン(株)　（参考値)事業者全体</t>
  </si>
  <si>
    <t>__2020リストプロバティーズ(株)</t>
  </si>
  <si>
    <t>__2020(株)リミックスポイント　メニューA</t>
  </si>
  <si>
    <t>__2020(株)リミックスポイント　（参考値)事業者全体</t>
  </si>
  <si>
    <t>__2020(株)ルーア</t>
  </si>
  <si>
    <t>__2020レックスイノベーション(株)</t>
  </si>
  <si>
    <t>__2020ローカルエナジー(株)　メニューA</t>
  </si>
  <si>
    <t>__2020ローカルエナジー(株)　（参考値)事業者全体</t>
  </si>
  <si>
    <t>__2020口ーカルでんき(株)　メニューA</t>
  </si>
  <si>
    <t>__2020口ーカルでんき(株)　（参考値)事業者全体</t>
  </si>
  <si>
    <t>__2020和歌山電力(株)</t>
  </si>
  <si>
    <t>__2020綿半パートナーズ(株)</t>
  </si>
  <si>
    <t>__2020ワタミエナジー(株)　メニューA</t>
  </si>
  <si>
    <t>__2020ワタミエナジー(株)　（参考値)事業者全体</t>
  </si>
  <si>
    <t>__2020(株)afterFIT　メニューA</t>
  </si>
  <si>
    <t>__2020Apaman Energy (株)</t>
  </si>
  <si>
    <t>__2020Castleton Commodities Japan合同会社</t>
  </si>
  <si>
    <t>__2020(株)CDエナジーダイレクト　メニューA</t>
  </si>
  <si>
    <t>__2020(株)CDエナジーダイレクト　（参考値)事業者全体</t>
  </si>
  <si>
    <t>__2020(株)ＣＨＩＢＡむつざわエナジー</t>
  </si>
  <si>
    <t>__2020Cocoテラスたがわ(株)</t>
  </si>
  <si>
    <t>__2020(株)CWS</t>
  </si>
  <si>
    <t>__2020ENEOS(株)(旧：JXTGエネルギー(株))　メニューA</t>
  </si>
  <si>
    <t>__2020ENEOS(株)(旧：JXTGエネルギー(株))　メニューB</t>
  </si>
  <si>
    <t>__2020ENEOS(株)(旧：JXTGエネルギー(株))　メニューC(残差)</t>
  </si>
  <si>
    <t>__2020ENEOS(株)(旧：JXTGエネルギー(株))　（参考値)事業者全体</t>
  </si>
  <si>
    <t>__2020(株)Ｆ－Ｐｏｗｅｒ　メニューA</t>
  </si>
  <si>
    <t>__2020(株)Ｆ－Ｐｏｗｅｒ　メニューB</t>
  </si>
  <si>
    <t>__2020(株)Ｆ－Ｐｏｗｅｒ　メニューC(残差)</t>
  </si>
  <si>
    <t>__2020(株)Ｆ－Ｐｏｗｅｒ　（参考値)事業者全体</t>
  </si>
  <si>
    <t>__2020FTCエナジー合同会社</t>
  </si>
  <si>
    <t>__2020ＦＴエナジー(株)</t>
  </si>
  <si>
    <t>__2020(株)Ｇ－Ｐｏｗｅｒ</t>
  </si>
  <si>
    <t>__2020GYRO HOLDINGS(株)</t>
  </si>
  <si>
    <t>__2020ＨＴＢエナジー(株)</t>
  </si>
  <si>
    <t>__2020ISエナジー(株)</t>
  </si>
  <si>
    <t>__2020ＪＡＧ国際エナジー(株)　メニューA</t>
  </si>
  <si>
    <t>__2020ＪＡＧ国際エナジー(株)　（参考値)事業者全体</t>
  </si>
  <si>
    <t>__2020(株)Ｊ－ＰＯＷＥＲサプライアンドトレーディング</t>
  </si>
  <si>
    <t>__2020JPエネルギー(株)</t>
  </si>
  <si>
    <t>__2020JR西日本住宅サービス(株)</t>
  </si>
  <si>
    <t>__2020(株)ＪＴＢコミュニケーションデザイン</t>
  </si>
  <si>
    <t>__2020(株)karch</t>
  </si>
  <si>
    <t>__2020ＫＤＤＩ(株)</t>
  </si>
  <si>
    <t>__2020(株)Ｋｅｎｅｓエネルギーサービス</t>
  </si>
  <si>
    <t>__2020KMバワー(株)</t>
  </si>
  <si>
    <t>__2020(株)LENETS(旧:NIPPON Platform（株））</t>
  </si>
  <si>
    <t>__2020(株)Link Life</t>
  </si>
  <si>
    <t>__2020(株)LIXIL TEPCO スマートパートナーズ　メニューA</t>
  </si>
  <si>
    <t>__2020(株)LIXIL TEPCO スマートパートナーズ　（参考値)事業者全体</t>
  </si>
  <si>
    <t>__2020(株)Ｌｏｏｏｐ　メニューA</t>
  </si>
  <si>
    <t>__2020(株)Ｌｏｏｏｐ　メニューB</t>
  </si>
  <si>
    <t>__2020(株)Ｌｏｏｏｐ　メニューC</t>
  </si>
  <si>
    <t>__2020(株)Ｌｏｏｏｐ　メニューD</t>
  </si>
  <si>
    <t>__2020(株)Ｌｏｏｏｐ　メニューE(残差)</t>
  </si>
  <si>
    <t>__2020(株)Ｌｏｏｏｐ　（参考値)事業者全体</t>
  </si>
  <si>
    <t>__2020MCPD合同会社</t>
  </si>
  <si>
    <t>__2020ＭＣリテールエナジー(株)　メニューA</t>
  </si>
  <si>
    <t>__2020ＭＣリテールエナジー(株)　メニューB</t>
  </si>
  <si>
    <t>__2020ＭＣリテールエナジー(株)　メニューC</t>
  </si>
  <si>
    <t>__2020ＭＣリテールエナジー(株)　（参考値)事業者全体</t>
  </si>
  <si>
    <t>__2020MGCエネルギー(株)</t>
  </si>
  <si>
    <t>__2020(株)Ｍｉｓｕｍｉ</t>
  </si>
  <si>
    <t>__2020(株)MKエネルギー</t>
  </si>
  <si>
    <t>__2020ＭＫステーションズ(株)</t>
  </si>
  <si>
    <t>__2020(株)Mpower</t>
  </si>
  <si>
    <t>__2020Myシティ電力(株)</t>
  </si>
  <si>
    <t>__2020Nature(株)</t>
  </si>
  <si>
    <t>__2020(株)NEXT ONE</t>
  </si>
  <si>
    <t>__2020Ｎｅｘｔ　Ｐｏｗｅｒ(株)</t>
  </si>
  <si>
    <t>__2020ＮＦパワーサービス(株)　メニューA</t>
  </si>
  <si>
    <t>__2020ＮＦパワーサービス(株)　メニューB(残差)</t>
  </si>
  <si>
    <t>__2020ＮＦパワーサービス(株)　（参考値)事業者全体</t>
  </si>
  <si>
    <t>__2020(株)ＮＴＴファシリティーズ　メニューA</t>
  </si>
  <si>
    <t>__2020(株)ＮＴＴファシリティーズ　メニューB(残差)</t>
  </si>
  <si>
    <t>__2020(株)ＮＴＴファシリティーズ　（参考値)事業者全体</t>
  </si>
  <si>
    <t>__2020(株)OKUTA</t>
  </si>
  <si>
    <t>__2020(株)Optimized Energy</t>
  </si>
  <si>
    <t>__2020(株)ＰｉｎＴ</t>
  </si>
  <si>
    <t>__2020RE100電力（株）　メニューA</t>
  </si>
  <si>
    <t>__2020RE100電力（株）　（参考値)事業者全体</t>
  </si>
  <si>
    <t>__2020(株)RenoLabo (旧:松岡一産業(株))</t>
  </si>
  <si>
    <t>__2020(株)Sanko IB</t>
  </si>
  <si>
    <t>__2020ＳＢパワー(株)　メニューA</t>
  </si>
  <si>
    <t>__2020ＳＢパワー(株)　メニューB</t>
  </si>
  <si>
    <t>__2020ＳＢパワー(株)　メニューC</t>
  </si>
  <si>
    <t>__2020ＳＢパワー(株)　（参考値)事業者全体</t>
  </si>
  <si>
    <t>__2020(株)ＳＥウイングズ</t>
  </si>
  <si>
    <t>__2020(株)Ｓｈａｒｅｄ　Ｅｎｅｒｇｙ</t>
  </si>
  <si>
    <t>__2020T&amp;Tエナジー(株)</t>
  </si>
  <si>
    <t>__2020TEPC〇ライフサービス(株)</t>
  </si>
  <si>
    <t>__2020TERA Energy(株)</t>
  </si>
  <si>
    <t>__2020(株)TOKYO油電力</t>
  </si>
  <si>
    <t>__2020TRENDE(株)</t>
  </si>
  <si>
    <t>__2020(株)ＴＴＳパワー</t>
  </si>
  <si>
    <t>__2020UNIVERGY(株)</t>
  </si>
  <si>
    <t>__2020(株)ＵＳＥＮ　ＮＥＴＷＯＲＫＳ</t>
  </si>
  <si>
    <t>__2020(株)Ｖ－Ｐｏｗｅｒ　メニューA</t>
  </si>
  <si>
    <t>__2020(株)Ｖ－Ｐｏｗｅｒ　（参考値)事業者全体</t>
  </si>
  <si>
    <t>__2020WSエナジー(株)　メニューA</t>
  </si>
  <si>
    <t>__2020WSエナジー(株)　（参考値)事業者全体</t>
  </si>
  <si>
    <t>__2020代替値</t>
  </si>
  <si>
    <t>代替値</t>
    <rPh sb="0" eb="2">
      <t>ダイタイ</t>
    </rPh>
    <rPh sb="2" eb="3">
      <t>チ</t>
    </rPh>
    <phoneticPr fontId="1"/>
  </si>
  <si>
    <t>__2021大阪いずみ市民生活協同組合　メニューA</t>
  </si>
  <si>
    <t>__2021京都生活協同組合　メニューA</t>
  </si>
  <si>
    <t>__2021生活協同組合コープしが　メニューA</t>
  </si>
  <si>
    <t>__2021生活協同組合ひろしま　メニューA</t>
  </si>
  <si>
    <t>__2021代替値</t>
  </si>
  <si>
    <t>_2023</t>
    <phoneticPr fontId="2"/>
  </si>
  <si>
    <t>__2021アークエルテクノロジーズ(株)　</t>
  </si>
  <si>
    <t>アークエルテクノロジーズ(株)　</t>
  </si>
  <si>
    <t>__2021(株)アースインフィニティ　</t>
  </si>
  <si>
    <t>(株)アースインフィニティ　</t>
  </si>
  <si>
    <t>__2021アーバンエナジー(株)　メニューA</t>
  </si>
  <si>
    <t>__2021アーバンエナジー(株)　メニューB</t>
  </si>
  <si>
    <t>__2021アーバンエナジー(株)　メニューC</t>
  </si>
  <si>
    <t>__2021アーバンエナジー(株)　メニューD</t>
  </si>
  <si>
    <t>__2021アーバンエナジー(株)　メニューE</t>
  </si>
  <si>
    <t>__2021アーバンエナジー(株)　メニューF</t>
  </si>
  <si>
    <t>__2021アーバンエナジー(株)　メニューG</t>
  </si>
  <si>
    <t>__2021アーバンエナジー(株)　メニューH</t>
  </si>
  <si>
    <t>アーバンエナジー(株)　メニューH</t>
  </si>
  <si>
    <t>__2021アーバンエナジー(株)　メニューI(残差)</t>
  </si>
  <si>
    <t>アーバンエナジー(株)　メニューI(残差)</t>
  </si>
  <si>
    <t>__2021(株)アイ・グリッド・ソリューションズ　メニューA</t>
  </si>
  <si>
    <t>__2021(株)アイ・グリッド・ソリューションズ　メニューB(残差)</t>
  </si>
  <si>
    <t>(株)アイ・グリッド・ソリューションズ　メニューB(残差)</t>
  </si>
  <si>
    <t>__2021アイエスジー(株)（旧：アイ・エス・ガステム(株)）　</t>
  </si>
  <si>
    <t>アイエスジー(株)（旧：アイ・エス・ガステム(株)）　</t>
  </si>
  <si>
    <t>__2021(株)アイキューブ・マーケティング　</t>
  </si>
  <si>
    <t>(株)アイキューブ・マーケティング　</t>
  </si>
  <si>
    <t>__2021会津エナジー(株)　</t>
  </si>
  <si>
    <t>会津エナジー(株)　</t>
  </si>
  <si>
    <t>__2021愛知電力(株)　メニューA</t>
  </si>
  <si>
    <t>愛知電力(株)　メニューA</t>
  </si>
  <si>
    <t>__2021愛知電力(株)　(参考値)事業者全体</t>
  </si>
  <si>
    <t>愛知電力(株)　(参考値)事業者全体</t>
  </si>
  <si>
    <t>__2021青森県民エナジー(株)　</t>
  </si>
  <si>
    <t>青森県民エナジー(株)　</t>
  </si>
  <si>
    <t>__2021朝日ガスエナジー(株)　</t>
  </si>
  <si>
    <t>朝日ガスエナジー(株)　</t>
  </si>
  <si>
    <t>__2021旭化成(株)　メニューA</t>
  </si>
  <si>
    <t>__2021旭化成(株)　メニューB</t>
  </si>
  <si>
    <t>__2021旭化成(株)　メニューC</t>
  </si>
  <si>
    <t>旭化成(株)　メニューC</t>
  </si>
  <si>
    <t>__2021旭化成(株)　メニューD</t>
  </si>
  <si>
    <t>旭化成(株)　メニューD</t>
  </si>
  <si>
    <t>__2021旭化成(株)　メニューE</t>
  </si>
  <si>
    <t>旭化成(株)　メニューE</t>
  </si>
  <si>
    <t>__2021旭化成(株)　メニューF</t>
  </si>
  <si>
    <t>旭化成(株)　メニューF</t>
  </si>
  <si>
    <t>__2021旭化成(株)　(参考値)事業者全体</t>
  </si>
  <si>
    <t>旭化成(株)　(参考値)事業者全体</t>
  </si>
  <si>
    <t>__2021旭マルヰガス(株)　</t>
  </si>
  <si>
    <t>旭マルヰガス(株)　</t>
  </si>
  <si>
    <t>__2021足利ガス(株)　</t>
  </si>
  <si>
    <t>足利ガス(株)　</t>
  </si>
  <si>
    <t>__2021(株)アシストワンエナジー　</t>
  </si>
  <si>
    <t>(株)アシストワンエナジー　</t>
  </si>
  <si>
    <t>__2021アスエネ(株)　メニューA</t>
  </si>
  <si>
    <t>アスエネ(株)　メニューA</t>
  </si>
  <si>
    <t>__2021アスエネ(株)　メニューB</t>
  </si>
  <si>
    <t>アスエネ(株)　メニューB</t>
  </si>
  <si>
    <t>__2021アスエネ(株)　メニューC</t>
  </si>
  <si>
    <t>アスエネ(株)　メニューC</t>
  </si>
  <si>
    <t>__2021アスエネ(株)　メニューD</t>
  </si>
  <si>
    <t>アスエネ(株)　メニューD</t>
  </si>
  <si>
    <t>__2021アスエネ(株)　メニューE</t>
  </si>
  <si>
    <t>アスエネ(株)　メニューE</t>
  </si>
  <si>
    <t>__2021アスエネ(株)　(参考値)事業者全体</t>
  </si>
  <si>
    <t>アスエネ(株)　(参考値)事業者全体</t>
  </si>
  <si>
    <t>__2021アストマックス(株)(旧：アストマックス・トレーディング(株)）　</t>
  </si>
  <si>
    <t>アストマックス(株)(旧：アストマックス・トレーディング(株)）　</t>
  </si>
  <si>
    <t>__2021アストマックス・エネルギー合同会社　</t>
  </si>
  <si>
    <t>アストマックス・エネルギー合同会社　</t>
  </si>
  <si>
    <t>__2021アストモスエネルギー(株)　</t>
  </si>
  <si>
    <t>アストモスエネルギー(株)　</t>
  </si>
  <si>
    <t>__2021厚木瓦斯(株)　メニューA</t>
  </si>
  <si>
    <t>厚木瓦斯(株)　メニューA</t>
  </si>
  <si>
    <t>__2021厚木瓦斯(株)　(参考値)事業者全体</t>
  </si>
  <si>
    <t>厚木瓦斯(株)　(参考値)事業者全体</t>
  </si>
  <si>
    <t>__2021(株)アドバンテック　メニューA</t>
  </si>
  <si>
    <t>(株)アドバンテック　メニューA</t>
  </si>
  <si>
    <t>__2021(株)アドバンテック　メニューB</t>
  </si>
  <si>
    <t>(株)アドバンテック　メニューB</t>
  </si>
  <si>
    <t>__2021(株)アドバンテック　メニューC</t>
  </si>
  <si>
    <t>(株)アドバンテック　メニューC</t>
  </si>
  <si>
    <t>__2021(株)アドバンテック　メニューD</t>
  </si>
  <si>
    <t>(株)アドバンテック　メニューD</t>
  </si>
  <si>
    <t>__2021(株)アドバンテック　(参考値)事業者全体</t>
  </si>
  <si>
    <t>(株)アドバンテック　(参考値)事業者全体</t>
  </si>
  <si>
    <t>__2021(株)アメニティ電力　</t>
  </si>
  <si>
    <t>(株)アメニティ電力　</t>
  </si>
  <si>
    <t>__2021有明エナジー(株)　</t>
  </si>
  <si>
    <t>有明エナジー(株)　</t>
  </si>
  <si>
    <t>__2021(株)アルファライズ　</t>
  </si>
  <si>
    <t>(株)アルファライズ　</t>
  </si>
  <si>
    <t>__2021あんしん電力合同会社　</t>
  </si>
  <si>
    <t>あんしん電力合同会社　</t>
  </si>
  <si>
    <t>__2021アンビット・エナジー・ジャパン合同会社　</t>
  </si>
  <si>
    <t>アンビット・エナジー・ジャパン合同会社　</t>
  </si>
  <si>
    <t>__2021(株)イーエムアイ　</t>
  </si>
  <si>
    <t>(株)イーエムアイ　</t>
  </si>
  <si>
    <t>__2021(株)イーセル　</t>
  </si>
  <si>
    <t>(株)イーセル　</t>
  </si>
  <si>
    <t>__2021飯田まちづくり電力(株)　メニューA</t>
  </si>
  <si>
    <t>飯田まちづくり電力(株)　メニューA</t>
  </si>
  <si>
    <t>__2021飯田まちづくり電力(株)　(参考値)事業者全体</t>
  </si>
  <si>
    <t>飯田まちづくり電力(株)　(参考値)事業者全体</t>
  </si>
  <si>
    <t>__2021(株)イーネットワーク　</t>
  </si>
  <si>
    <t>(株)イーネットワーク　</t>
  </si>
  <si>
    <t>__2021(株)イーネットワークシステムズ　メニューA</t>
  </si>
  <si>
    <t>__2021(株)イーネットワークシステムズ　メニューB</t>
  </si>
  <si>
    <t>__2021(株)イーネットワークシステムズ　メニューC</t>
  </si>
  <si>
    <t>(株)イーネットワークシステムズ　メニューC</t>
  </si>
  <si>
    <t>__2021(株)イーネットワークシステムズ　メニューD</t>
  </si>
  <si>
    <t>(株)イーネットワークシステムズ　メニューD</t>
  </si>
  <si>
    <t>__2021(株)イーネットワークシステムズ　メニューE(残差)</t>
  </si>
  <si>
    <t>(株)イーネットワークシステムズ　メニューE(残差)</t>
  </si>
  <si>
    <t>__2021イーレックス(株)　</t>
  </si>
  <si>
    <t>イーレックス(株)　</t>
  </si>
  <si>
    <t>__2021イオンディライト(株)　</t>
  </si>
  <si>
    <t>イオンディライト(株)　</t>
  </si>
  <si>
    <t>__2021(株)池見石油店　</t>
  </si>
  <si>
    <t>(株)池見石油店　</t>
  </si>
  <si>
    <t>__2021いこま市民パワー(株)　</t>
  </si>
  <si>
    <t>いこま市民パワー(株)　</t>
  </si>
  <si>
    <t>__2021(株)イシオ　</t>
  </si>
  <si>
    <t>(株)イシオ　</t>
  </si>
  <si>
    <t>__2021石川電力(株)　</t>
  </si>
  <si>
    <t>石川電力(株)　</t>
  </si>
  <si>
    <t>__2021一般財団法人泉佐野電力　　　</t>
  </si>
  <si>
    <t>一般財団法人泉佐野電力　　　</t>
  </si>
  <si>
    <t>__2021いずも縁結び電力(株)　</t>
  </si>
  <si>
    <t>いずも縁結び電力(株)　</t>
  </si>
  <si>
    <t>__2021出雲ガス(株)　</t>
  </si>
  <si>
    <t>出雲ガス(株)　</t>
  </si>
  <si>
    <t>__2021出雲ケーブルビジョン(株)　</t>
  </si>
  <si>
    <t>出雲ケーブルビジョン(株)　</t>
  </si>
  <si>
    <t>__2021伊勢崎ガス(株)　</t>
  </si>
  <si>
    <t>伊勢崎ガス(株)　</t>
  </si>
  <si>
    <t>__2021伊勢志摩電力(株)　</t>
  </si>
  <si>
    <t>伊勢志摩電力(株)　</t>
  </si>
  <si>
    <t>__2021(株)いちき串木野電力　</t>
  </si>
  <si>
    <t>(株)いちき串木野電力　</t>
  </si>
  <si>
    <t>__2021(株)いちたかガスワン　メニューA</t>
  </si>
  <si>
    <t>(株)いちたかガスワン　メニューA</t>
  </si>
  <si>
    <t>__2021(株)いちたかガスワン　(参考値)事業者全体</t>
  </si>
  <si>
    <t>(株)いちたかガスワン　(参考値)事業者全体</t>
  </si>
  <si>
    <t>__2021出光グリーンパワー(株)　メニューA</t>
  </si>
  <si>
    <t>__2021出光グリーンパワー(株)　メニューB</t>
  </si>
  <si>
    <t>__2021出光グリーンパワー(株)　メニューC</t>
  </si>
  <si>
    <t>__2021出光グリーンパワー(株)　メニューD(残差)</t>
  </si>
  <si>
    <t>__2021出光興産(株)　メニューA</t>
  </si>
  <si>
    <t>__2021出光興産(株)　メニューB</t>
  </si>
  <si>
    <t>__2021出光興産(株)　メニューC(残差)</t>
  </si>
  <si>
    <t>__2021伊藤忠エネクス(株)　メニューA</t>
  </si>
  <si>
    <t>__2021伊藤忠エネクス(株)　メニューB</t>
  </si>
  <si>
    <t>伊藤忠エネクス(株)　メニューB</t>
  </si>
  <si>
    <t>__2021伊藤忠エネクス(株)　メニューC(残差)</t>
  </si>
  <si>
    <t>伊藤忠エネクス(株)　メニューC(残差)</t>
  </si>
  <si>
    <t>__2021伊藤忠エネクスホームライフ西日本(株)　</t>
  </si>
  <si>
    <t>伊藤忠エネクスホームライフ西日本(株)　</t>
  </si>
  <si>
    <t>__2021伊藤忠商事(株)　メニューA</t>
  </si>
  <si>
    <t>__2021伊藤忠商事(株)　メニューB(残差)</t>
  </si>
  <si>
    <t>__2021伊藤忠プランテック(株)　</t>
  </si>
  <si>
    <t>伊藤忠プランテック(株)　</t>
  </si>
  <si>
    <t>__2021いばらきコープ生活協同組合　</t>
  </si>
  <si>
    <t>いばらきコープ生活協同組合　</t>
  </si>
  <si>
    <t>__2021入間ガス(株)　</t>
  </si>
  <si>
    <t>入間ガス(株)　</t>
  </si>
  <si>
    <t>__2021イワタニセントラル北海道(株)　</t>
  </si>
  <si>
    <t>イワタニセントラル北海道(株)　</t>
  </si>
  <si>
    <t>__2021イワタニ関東(株)　</t>
  </si>
  <si>
    <t>イワタニ関東(株)　</t>
  </si>
  <si>
    <t>__2021イワタニ三重(株)　</t>
  </si>
  <si>
    <t>イワタニ三重(株)　</t>
  </si>
  <si>
    <t>__2021イワタニ首都圏(株)　</t>
  </si>
  <si>
    <t>イワタニ首都圏(株)　</t>
  </si>
  <si>
    <t>__2021イワタニ長野(株)　</t>
  </si>
  <si>
    <t>イワタニ長野(株)　</t>
  </si>
  <si>
    <t>__2021イワタニ東海(株)　</t>
  </si>
  <si>
    <t>イワタニ東海(株)　</t>
  </si>
  <si>
    <t>__2021(株)岩手ウッドパワー　</t>
  </si>
  <si>
    <t>(株)岩手ウッドパワー　</t>
  </si>
  <si>
    <t>__2021岩手電力(株)　</t>
  </si>
  <si>
    <t>岩手電力(株)　</t>
  </si>
  <si>
    <t>__2021(株)インフォシステム　</t>
  </si>
  <si>
    <t>(株)インフォシステム　</t>
  </si>
  <si>
    <t>__2021ヴィジョナリーパワー(株)　</t>
  </si>
  <si>
    <t>ヴィジョナリーパワー(株)　</t>
  </si>
  <si>
    <t>__2021(株)ウエスト電力　メニューA</t>
  </si>
  <si>
    <t>__2021(株)ウエスト電力　メニューB(残差)</t>
  </si>
  <si>
    <t>(株)ウエスト電力　メニューB(残差)</t>
  </si>
  <si>
    <t>__2021上田ガス(株)　</t>
  </si>
  <si>
    <t>上田ガス(株)　</t>
  </si>
  <si>
    <t>__2021うすきエネルギー(株)　</t>
  </si>
  <si>
    <t>うすきエネルギー(株)　</t>
  </si>
  <si>
    <t>__2021(株)ウッドエナジー　</t>
  </si>
  <si>
    <t>(株)ウッドエナジー　</t>
  </si>
  <si>
    <t>__2021宇都宮ライトパワー(株)　</t>
  </si>
  <si>
    <t>宇都宮ライトパワー(株)　</t>
  </si>
  <si>
    <t>__2021うべ未来エネルギー(株)　</t>
  </si>
  <si>
    <t>うべ未来エネルギー(株)　</t>
  </si>
  <si>
    <t>__2021エア・ウォーター(株)　</t>
  </si>
  <si>
    <t>エア・ウォーター(株)　</t>
  </si>
  <si>
    <t>__2021エア・ウォーター・ライフソリューション(株)（旧：エア・ウォーター北海道(株)）　</t>
  </si>
  <si>
    <t>エア・ウォーター・ライフソリューション(株)（旧：エア・ウォーター北海道(株)）　</t>
  </si>
  <si>
    <t>__2021(株)エーコープサービス　</t>
  </si>
  <si>
    <t>(株)エーコープサービス　</t>
  </si>
  <si>
    <t>__2021(株)エージーピー　　</t>
  </si>
  <si>
    <t>(株)エージーピー　　</t>
  </si>
  <si>
    <t>__2021(株)エコア　</t>
  </si>
  <si>
    <t>(株)エコア　</t>
  </si>
  <si>
    <t>__2021(株)エコスタイル　メニューA</t>
  </si>
  <si>
    <t>__2021(株)エコスタイル　メニューB</t>
  </si>
  <si>
    <t>__2021(株)エコスタイル　メニューC(残差)</t>
  </si>
  <si>
    <t>(株)エコスタイル　メニューC(残差)</t>
  </si>
  <si>
    <t>__2021(株)エコログ　</t>
  </si>
  <si>
    <t>(株)エコログ　</t>
  </si>
  <si>
    <t>__2021(株)エスエナジー　</t>
  </si>
  <si>
    <t>(株)エスエナジー　</t>
  </si>
  <si>
    <t>__2021(株)エスケーエナジー　</t>
  </si>
  <si>
    <t>(株)エスケーエナジー　</t>
  </si>
  <si>
    <t>__2021越後天然ガス(株)　メニューA</t>
  </si>
  <si>
    <t>越後天然ガス(株)　メニューA</t>
  </si>
  <si>
    <t>__2021越後天然ガス(株)　(参考値)事業者全体</t>
  </si>
  <si>
    <t>越後天然ガス(株)　(参考値)事業者全体</t>
  </si>
  <si>
    <t>__2021エッセンシャルエナジー(株)(旧:(株)アイキューフォーメーション)　</t>
  </si>
  <si>
    <t>エッセンシャルエナジー(株)(旧:(株)アイキューフォーメーション)　</t>
  </si>
  <si>
    <t>__2021(株)エナジードリーム　</t>
  </si>
  <si>
    <t>(株)エナジードリーム　</t>
  </si>
  <si>
    <t>__2021(株)エナネス　</t>
  </si>
  <si>
    <t>(株)エナネス　</t>
  </si>
  <si>
    <t>__2021(株)エナリス・パワー・マーケティング　メニューA</t>
  </si>
  <si>
    <t>__2021(株)エナリス・パワー・マーケティング　メニューB</t>
  </si>
  <si>
    <t>__2021(株)エナリス・パワー・マーケティング　メニューC</t>
  </si>
  <si>
    <t>__2021(株)エナリス・パワー・マーケティング　メニューD</t>
  </si>
  <si>
    <t>__2021(株)エナリス・パワー・マーケティング　メニューE</t>
  </si>
  <si>
    <t>__2021(株)エナリス・パワー・マーケティング　メニューF</t>
  </si>
  <si>
    <t>__2021(株)エナリス・パワー・マーケティング　メニューG</t>
  </si>
  <si>
    <t>__2021(株)エナリス・パワー・マーケティング　メニューH</t>
  </si>
  <si>
    <t>__2021(株)エナリス・パワー・マーケティング　メニューI</t>
  </si>
  <si>
    <t>(株)エナリス・パワー・マーケティング　メニューI</t>
  </si>
  <si>
    <t>__2021(株)エナリス・パワー・マーケティング　メニューJ</t>
  </si>
  <si>
    <t>(株)エナリス・パワー・マーケティング　メニューJ</t>
  </si>
  <si>
    <t>__2021(株)エナリス・パワー・マーケティング　メニューK</t>
  </si>
  <si>
    <t>(株)エナリス・パワー・マーケティング　メニューK</t>
  </si>
  <si>
    <t>__2021(株)エナリス・パワー・マーケティング　メニューL(残差)</t>
  </si>
  <si>
    <t>(株)エナリス・パワー・マーケティング　メニューL(残差)</t>
  </si>
  <si>
    <t>__2021(株)エネ・ビジョン　</t>
  </si>
  <si>
    <t>(株)エネ・ビジョン　</t>
  </si>
  <si>
    <t>__2021(株)エネアーク関西　</t>
  </si>
  <si>
    <t>(株)エネアーク関西　</t>
  </si>
  <si>
    <t>__2021(株)エネアーク関東　</t>
  </si>
  <si>
    <t>(株)エネアーク関東　</t>
  </si>
  <si>
    <t>__2021(株)エネクスライフサービス　</t>
  </si>
  <si>
    <t>(株)エネクスライフサービス　</t>
  </si>
  <si>
    <t>__2021エネサーブ(株)　メニューA</t>
  </si>
  <si>
    <t>__2021エネサーブ(株)　メニューB(残差)</t>
  </si>
  <si>
    <t>__2021(株)エネサンス関東　</t>
  </si>
  <si>
    <t>(株)エネサンス関東　</t>
  </si>
  <si>
    <t>__2021エネックス(株)　メニューA</t>
  </si>
  <si>
    <t>エネックス(株)　メニューA</t>
  </si>
  <si>
    <t>__2021エネックス(株)　(参考値)事業者全体</t>
  </si>
  <si>
    <t>エネックス(株)　(参考値)事業者全体</t>
  </si>
  <si>
    <t>__2021(株)エネット　メニューA</t>
  </si>
  <si>
    <t>__2021(株)エネット　メニューB</t>
  </si>
  <si>
    <t>__2021(株)エネット　メニューC</t>
  </si>
  <si>
    <t>__2021(株)エネット　メニューD</t>
  </si>
  <si>
    <t>__2021(株)エネット　メニューE</t>
  </si>
  <si>
    <t>__2021(株)エネット　メニューF</t>
  </si>
  <si>
    <t>__2021(株)エネット　メニューG</t>
  </si>
  <si>
    <t>__2021(株)エネット　メニューH(残差)</t>
  </si>
  <si>
    <t>__2021エネトレード(株)　</t>
  </si>
  <si>
    <t>エネトレード(株)　</t>
  </si>
  <si>
    <t>__2021(株)エネファント　メニューA</t>
  </si>
  <si>
    <t>__2021(株)エネファント　メニューB</t>
  </si>
  <si>
    <t>__2021(株)エネファント　メニューC(残差)</t>
  </si>
  <si>
    <t>(株)エネファント　メニューC(残差)</t>
  </si>
  <si>
    <t>__2021エネラボ(株)　メニューA</t>
  </si>
  <si>
    <t>エネラボ(株)　メニューA</t>
  </si>
  <si>
    <t>__2021エネラボ(株)　(参考値)事業者全体</t>
  </si>
  <si>
    <t>エネラボ(株)　(参考値)事業者全体</t>
  </si>
  <si>
    <t>__2021(株)エネルギア・ソリューション・アンド・サービス　メニューA</t>
  </si>
  <si>
    <t>(株)エネルギア・ソリューション・アンド・サービス　メニューA</t>
  </si>
  <si>
    <t>__2021(株)エネルギア・ソリューション・アンド・サービス　(参考値)事業者全体</t>
  </si>
  <si>
    <t>(株)エネルギア・ソリューション・アンド・サービス　(参考値)事業者全体</t>
  </si>
  <si>
    <t>__2021エネルギーパワー(株)　メニューA</t>
  </si>
  <si>
    <t>エネルギーパワー(株)　メニューA</t>
  </si>
  <si>
    <t>__2021エネルギーパワー(株)　メニューB</t>
  </si>
  <si>
    <t>エネルギーパワー(株)　メニューB</t>
  </si>
  <si>
    <t>__2021エネルギーパワー(株)　メニューC</t>
  </si>
  <si>
    <t>エネルギーパワー(株)　メニューC</t>
  </si>
  <si>
    <t>__2021エネルギーパワー(株)　メニューD</t>
  </si>
  <si>
    <t>エネルギーパワー(株)　メニューD</t>
  </si>
  <si>
    <t>__2021エネルギーパワー(株)　(参考値)事業者全体</t>
  </si>
  <si>
    <t>エネルギーパワー(株)　(参考値)事業者全体</t>
  </si>
  <si>
    <t>__2021(株)エネワンでんき(旧：(株)サイサン)　メニューA</t>
  </si>
  <si>
    <t>(株)エネワンでんき(旧：(株)サイサン)　メニューA</t>
  </si>
  <si>
    <t>__2021(株)エネワンでんき(旧：(株)サイサン)　メニューB(残差)</t>
  </si>
  <si>
    <t>(株)エネワンでんき(旧：(株)サイサン)　メニューB(残差)</t>
  </si>
  <si>
    <t>__2021エバーグリーン・マーケティング(株)　メニューA</t>
  </si>
  <si>
    <t>エバーグリーン・マーケティング(株)　メニューA</t>
  </si>
  <si>
    <t>__2021エバーグリーン・マーケティング(株)　メニューB</t>
  </si>
  <si>
    <t>__2021エバーグリーン・マーケティング(株)　メニューC(残差)</t>
  </si>
  <si>
    <t>__2021エバーグリーン・リテイリング(株)　メニューA</t>
  </si>
  <si>
    <t>エバーグリーン・リテイリング(株)　メニューA</t>
  </si>
  <si>
    <t>__2021エバーグリーン・リテイリング(株)　メニューB(残差)</t>
  </si>
  <si>
    <t>エバーグリーン・リテイリング(株)　メニューB(残差)</t>
  </si>
  <si>
    <t>__2021荏原環境プラント(株)　メニューA</t>
  </si>
  <si>
    <t>__2021荏原環境プラント(株)　メニューB</t>
  </si>
  <si>
    <t>__2021荏原環境プラント(株)　メニューC</t>
  </si>
  <si>
    <t>__2021荏原環境プラント(株)　メニューD</t>
  </si>
  <si>
    <t>__2021荏原環境プラント(株)　メニューE</t>
  </si>
  <si>
    <t>__2021荏原環境プラント(株)　メニューF</t>
  </si>
  <si>
    <t>__2021荏原環境プラント(株)　メニューG</t>
  </si>
  <si>
    <t>__2021荏原環境プラント(株)　メニューH</t>
  </si>
  <si>
    <t>__2021荏原環境プラント(株)　メニューI</t>
  </si>
  <si>
    <t>__2021荏原環境プラント(株)　メニューJ</t>
  </si>
  <si>
    <t>__2021荏原環境プラント(株)　メニューK</t>
  </si>
  <si>
    <t>__2021荏原環境プラント(株)　メニューL</t>
  </si>
  <si>
    <t>__2021荏原環境プラント(株)　メニューM</t>
  </si>
  <si>
    <t>荏原環境プラント(株)　メニューM</t>
  </si>
  <si>
    <t>__2021荏原環境プラント(株)　メニューN(残差)</t>
  </si>
  <si>
    <t>荏原環境プラント(株)　メニューN(残差)</t>
  </si>
  <si>
    <t>__2021エフィシエント(株)　</t>
  </si>
  <si>
    <t>エフィシエント(株)　</t>
  </si>
  <si>
    <t>__2021(株)エフエネ　</t>
  </si>
  <si>
    <t>(株)エフエネ　</t>
  </si>
  <si>
    <t>__2021(株)エフオン　メニューA</t>
  </si>
  <si>
    <t>__2021(株)エフオン　メニューB</t>
  </si>
  <si>
    <t>__2021(株)エフオン　メニューC</t>
  </si>
  <si>
    <t>__2021(株)エフオン　メニューD</t>
  </si>
  <si>
    <t>__2021(株)エフオン　メニューE</t>
  </si>
  <si>
    <t>__2021(株)エフオン　メニューF</t>
  </si>
  <si>
    <t>(株)エフオン　メニューF</t>
  </si>
  <si>
    <t>__2021(株)エフオン　(参考値)事業者全体</t>
  </si>
  <si>
    <t>(株)エフオン　(参考値)事業者全体</t>
  </si>
  <si>
    <t>__2021エフビットコミュニケーションズ(株)　　メニューA</t>
  </si>
  <si>
    <t>__2021エフビットコミュニケーションズ(株)　　メニューB</t>
  </si>
  <si>
    <t>__2021エフビットコミュニケーションズ(株)　　メニューC(残差)</t>
  </si>
  <si>
    <t>__2021(株)エルピオ　</t>
  </si>
  <si>
    <t>(株)エルピオ　</t>
  </si>
  <si>
    <t>__2021エルメック(株)　</t>
  </si>
  <si>
    <t>エルメック(株)　</t>
  </si>
  <si>
    <t>__2021(株)縁人　</t>
  </si>
  <si>
    <t>(株)縁人　</t>
  </si>
  <si>
    <t>__2021おいでんエネルギー(株)　メニューA</t>
  </si>
  <si>
    <t>おいでんエネルギー(株)　メニューA</t>
  </si>
  <si>
    <t>__2021おいでんエネルギー(株)　メニューB</t>
  </si>
  <si>
    <t>おいでんエネルギー(株)　メニューB</t>
  </si>
  <si>
    <t>__2021おいでんエネルギー(株)　(参考値)事業者全体</t>
  </si>
  <si>
    <t>おいでんエネルギー(株)　(参考値)事業者全体</t>
  </si>
  <si>
    <t>__2021王子・伊藤忠エネクス電力販売(株)　メニューA</t>
  </si>
  <si>
    <t>__2021王子・伊藤忠エネクス電力販売(株)　メニューB</t>
  </si>
  <si>
    <t>王子・伊藤忠エネクス電力販売(株)　メニューB</t>
  </si>
  <si>
    <t>__2021王子・伊藤忠エネクス電力販売(株)　メニューC</t>
  </si>
  <si>
    <t>王子・伊藤忠エネクス電力販売(株)　メニューC</t>
  </si>
  <si>
    <t>__2021王子・伊藤忠エネクス電力販売(株)　メニューD(残差)</t>
  </si>
  <si>
    <t>王子・伊藤忠エネクス電力販売(株)　メニューD(残差)</t>
  </si>
  <si>
    <t>__2021青梅ガス(株)　</t>
  </si>
  <si>
    <t>青梅ガス(株)　</t>
  </si>
  <si>
    <t>__2021大分ケーブルテレコム(株)　</t>
  </si>
  <si>
    <t>大分ケーブルテレコム(株)　</t>
  </si>
  <si>
    <t>__2021大垣ガス(株)　</t>
  </si>
  <si>
    <t>大垣ガス(株)　</t>
  </si>
  <si>
    <t>__2021大阪いずみ市民生活協同組合　メニューB(残差)</t>
  </si>
  <si>
    <t>__2021大阪瓦斯(株)　メニューA</t>
  </si>
  <si>
    <t>__2021大阪瓦斯(株)　メニューB</t>
  </si>
  <si>
    <t>大阪瓦斯(株)　メニューB</t>
  </si>
  <si>
    <t>__2021大阪瓦斯(株)　メニューC</t>
  </si>
  <si>
    <t>大阪瓦斯(株)　メニューC</t>
  </si>
  <si>
    <t>__2021大阪瓦斯(株)　メニューD(残差)</t>
  </si>
  <si>
    <t>大阪瓦斯(株)　メニューD(残差)</t>
  </si>
  <si>
    <t>__2021おおすみ半島スマートエネルギー(株)　</t>
  </si>
  <si>
    <t>おおすみ半島スマートエネルギー(株)　</t>
  </si>
  <si>
    <t>__2021大多喜ガス(株)　</t>
  </si>
  <si>
    <t>大多喜ガス(株)　</t>
  </si>
  <si>
    <t>__2021(株)おおた電力　</t>
  </si>
  <si>
    <t>(株)おおた電力　</t>
  </si>
  <si>
    <t>__2021(株)岡崎建材　</t>
  </si>
  <si>
    <t>(株)岡崎建材　</t>
  </si>
  <si>
    <t>__2021(株)岡崎さくら電力　</t>
  </si>
  <si>
    <t>(株)岡崎さくら電力　</t>
  </si>
  <si>
    <t>__2021岡田建設(株)　</t>
  </si>
  <si>
    <t>岡田建設(株)　</t>
  </si>
  <si>
    <t>__2021(株)オカモト　</t>
  </si>
  <si>
    <t>(株)オカモト　</t>
  </si>
  <si>
    <t>__2021岡山電力(株)　メニューA</t>
  </si>
  <si>
    <t>岡山電力(株)　メニューA</t>
  </si>
  <si>
    <t>__2021岡山電力(株)　(参考値)事業者全体</t>
  </si>
  <si>
    <t>岡山電力(株)　(参考値)事業者全体</t>
  </si>
  <si>
    <t>__2021(株)沖縄ガスニューパワー　メニューA</t>
  </si>
  <si>
    <t>(株)沖縄ガスニューパワー　メニューA</t>
  </si>
  <si>
    <t>__2021(株)沖縄ガスニューパワー　(参考値)事業者全体</t>
  </si>
  <si>
    <t>(株)沖縄ガスニューパワー　(参考値)事業者全体</t>
  </si>
  <si>
    <t>__2021おきなわコープエナジー(株)　</t>
  </si>
  <si>
    <t>おきなわコープエナジー(株)　</t>
  </si>
  <si>
    <t>__2021沖縄新エネ開発(株)　</t>
  </si>
  <si>
    <t>沖縄新エネ開発(株)　</t>
  </si>
  <si>
    <t>__2021沖縄電力(株)　メニューA</t>
  </si>
  <si>
    <t>沖縄電力(株)　メニューA</t>
  </si>
  <si>
    <t>__2021沖縄電力(株)　(参考値)事業者全体</t>
  </si>
  <si>
    <t>沖縄電力(株)　(参考値)事業者全体</t>
  </si>
  <si>
    <t>__2021奥出雲電力(株)　</t>
  </si>
  <si>
    <t>奥出雲電力(株)　</t>
  </si>
  <si>
    <t>__2021(株)オズエナジー　</t>
  </si>
  <si>
    <t>(株)オズエナジー　</t>
  </si>
  <si>
    <t>__2021(株)おトクでんき　</t>
  </si>
  <si>
    <t>(株)おトクでんき　</t>
  </si>
  <si>
    <t>__2021(株)オノプロックス　</t>
  </si>
  <si>
    <t>(株)オノプロックス　</t>
  </si>
  <si>
    <t>__2021(株)オプテージ　</t>
  </si>
  <si>
    <t>(株)オプテージ　</t>
  </si>
  <si>
    <t>__2021おまかせ電力(株)　</t>
  </si>
  <si>
    <t>おまかせ電力(株)　</t>
  </si>
  <si>
    <t>__2021おもてなし山形(株)　</t>
  </si>
  <si>
    <t>おもてなし山形(株)　</t>
  </si>
  <si>
    <t>__2021オリックス(株)　メニューA</t>
  </si>
  <si>
    <t>__2021オリックス(株)　メニューB</t>
  </si>
  <si>
    <t>__2021オリックス(株)　メニューC</t>
  </si>
  <si>
    <t>__2021オリックス(株)　メニューD</t>
  </si>
  <si>
    <t>__2021オリックス(株)　メニューE</t>
  </si>
  <si>
    <t>__2021オリックス(株)　メニューF</t>
  </si>
  <si>
    <t>__2021オリックス(株)　メニューG</t>
  </si>
  <si>
    <t>オリックス(株)　メニューG</t>
  </si>
  <si>
    <t>__2021オリックス(株)　メニューH(残差)</t>
  </si>
  <si>
    <t>オリックス(株)　メニューH(残差)</t>
  </si>
  <si>
    <t>__2021(株)織戸組　メニューA</t>
  </si>
  <si>
    <t>(株)織戸組　メニューA</t>
  </si>
  <si>
    <t>__2021(株)織戸組　(参考値)事業者全体</t>
  </si>
  <si>
    <t>(株)織戸組　(参考値)事業者全体</t>
  </si>
  <si>
    <t>__2021(株)オンテックス　</t>
  </si>
  <si>
    <t>(株)オンテックス　</t>
  </si>
  <si>
    <t>__2021加賀市総合サービス(株)　</t>
  </si>
  <si>
    <t>加賀市総合サービス(株)　</t>
  </si>
  <si>
    <t>__2021香川電力(株)　　メニューA</t>
  </si>
  <si>
    <t>__2021香川電力(株)　　メニューB(残差)</t>
  </si>
  <si>
    <t>__2021角栄ガス(株)　</t>
  </si>
  <si>
    <t>角栄ガス(株)　</t>
  </si>
  <si>
    <t>__2021格安電力(株)　</t>
  </si>
  <si>
    <t>格安電力(株)　</t>
  </si>
  <si>
    <t>__2021神楽電力(株)　</t>
  </si>
  <si>
    <t>神楽電力(株)　</t>
  </si>
  <si>
    <t>__2021かけがわ報徳パワー(株)　</t>
  </si>
  <si>
    <t>かけがわ報徳パワー(株)　</t>
  </si>
  <si>
    <t>__2021鹿児島電力(株)　</t>
  </si>
  <si>
    <t>鹿児島電力(株)　</t>
  </si>
  <si>
    <t>__2021(株)かづのパワー　</t>
  </si>
  <si>
    <t>(株)かづのパワー　</t>
  </si>
  <si>
    <t>__2021(株)かみでん里山公社　</t>
  </si>
  <si>
    <t>(株)かみでん里山公社　</t>
  </si>
  <si>
    <t>__2021亀岡ふるさとエナジー(株)　</t>
  </si>
  <si>
    <t>亀岡ふるさとエナジー(株)　</t>
  </si>
  <si>
    <t>__2021唐津電力(株)　</t>
  </si>
  <si>
    <t>唐津電力(株)　</t>
  </si>
  <si>
    <t>__2021(株)クリーンエネルギー総合研究所　メニューA</t>
  </si>
  <si>
    <t>(株)クリーンエネルギー総合研究所　メニューA</t>
  </si>
  <si>
    <t>__2021(株)唐津パワーホールディングス　</t>
  </si>
  <si>
    <t>(株)唐津パワーホールディングス　</t>
  </si>
  <si>
    <t>__2021カワサキグリーンエナジー(株)(旧：川重商事(株)）　メニューA</t>
  </si>
  <si>
    <t>カワサキグリーンエナジー(株)(旧：川重商事(株)）　メニューA</t>
  </si>
  <si>
    <t>__2021カワサキグリーンエナジー(株)(旧：川重商事(株)）　メニューB</t>
  </si>
  <si>
    <t>カワサキグリーンエナジー(株)(旧：川重商事(株)）　メニューB</t>
  </si>
  <si>
    <t>__2021カワサキグリーンエナジー(株)(旧：川重商事(株)）　メニューC</t>
  </si>
  <si>
    <t>カワサキグリーンエナジー(株)(旧：川重商事(株)）　メニューC</t>
  </si>
  <si>
    <t>__2021カワサキグリーンエナジー(株)(旧：川重商事(株)）　メニューD(残差)</t>
  </si>
  <si>
    <t>カワサキグリーンエナジー(株)(旧：川重商事(株)）　メニューD(残差)</t>
  </si>
  <si>
    <t>__2021(株)関西空調　　</t>
  </si>
  <si>
    <t>(株)関西空調　　</t>
  </si>
  <si>
    <t>__2021関西電力(株)　メニューA</t>
  </si>
  <si>
    <t>__2021関西電力(株)　メニューB</t>
  </si>
  <si>
    <t>__2021関西電力(株)　メニューC</t>
  </si>
  <si>
    <t>__2021関西電力(株)　メニューD</t>
  </si>
  <si>
    <t>関西電力(株)　メニューD</t>
  </si>
  <si>
    <t>__2021関西電力(株)　メニューE</t>
  </si>
  <si>
    <t>関西電力(株)　メニューE</t>
  </si>
  <si>
    <t>__2021関西電力(株)　メニューF(残差)</t>
  </si>
  <si>
    <t>関西電力(株)　メニューF(残差)</t>
  </si>
  <si>
    <t>__2021(株)関電エネルギーソリューション　メニューA</t>
  </si>
  <si>
    <t>__2021(株)関電エネルギーソリューション　メニューB(残差)</t>
  </si>
  <si>
    <t>__2021合同会社北上新電力　</t>
  </si>
  <si>
    <t>合同会社北上新電力　</t>
  </si>
  <si>
    <t>__2021(株)北九州パワー　メニューA</t>
  </si>
  <si>
    <t>(株)北九州パワー　メニューA</t>
  </si>
  <si>
    <t>__2021(株)北九州パワー　(参考値)事業者全体</t>
  </si>
  <si>
    <t>(株)北九州パワー　(参考値)事業者全体</t>
  </si>
  <si>
    <t>__2021キタコー(株)　</t>
  </si>
  <si>
    <t>キタコー(株)　</t>
  </si>
  <si>
    <t>__2021北日本ガス(株)　</t>
  </si>
  <si>
    <t>北日本ガス(株)　</t>
  </si>
  <si>
    <t>__2021北日本石油(株)　</t>
  </si>
  <si>
    <t>北日本石油(株)　</t>
  </si>
  <si>
    <t>__2021岐阜電力(株)　</t>
  </si>
  <si>
    <t>岐阜電力(株)　</t>
  </si>
  <si>
    <t>__2021キヤノンマーケティングジャパン(株)　</t>
  </si>
  <si>
    <t>キヤノンマーケティングジャパン(株)　</t>
  </si>
  <si>
    <t>__2021九州エナジー(株)　メニューA</t>
  </si>
  <si>
    <t>__2021九州エナジー(株)　メニューB(残差)</t>
  </si>
  <si>
    <t>九州エナジー(株)　メニューB(残差)</t>
  </si>
  <si>
    <t>__2021九州スポーツ電力(株)　</t>
  </si>
  <si>
    <t>九州スポーツ電力(株)　</t>
  </si>
  <si>
    <t>__2021九州電力(株)　メニューA</t>
  </si>
  <si>
    <t>__2021九州電力(株)　メニューB(残差)</t>
  </si>
  <si>
    <t>__2021九電みらいエナジー(株)　メニューA</t>
  </si>
  <si>
    <t>九電みらいエナジー(株)　メニューA</t>
  </si>
  <si>
    <t>__2021九電みらいエナジー(株)　メニューB</t>
  </si>
  <si>
    <t>九電みらいエナジー(株)　メニューB</t>
  </si>
  <si>
    <t>__2021九電みらいエナジー(株)　(参考値)事業者全体</t>
  </si>
  <si>
    <t>九電みらいエナジー(株)　(参考値)事業者全体</t>
  </si>
  <si>
    <t>__2021京セラ関電エナジー合同会社　</t>
  </si>
  <si>
    <t>京セラ関電エナジー合同会社　</t>
  </si>
  <si>
    <t>__2021京都生活協同組合　メニューB(残差)</t>
  </si>
  <si>
    <t>京都生活協同組合　メニューB(残差)</t>
  </si>
  <si>
    <t>__2021(株)京楽産業ホールディングス　</t>
  </si>
  <si>
    <t>(株)京楽産業ホールディングス　</t>
  </si>
  <si>
    <t>__2021桐生瓦斯(株)　</t>
  </si>
  <si>
    <t>桐生瓦斯(株)　</t>
  </si>
  <si>
    <t>__2021近畿電力(株)　</t>
  </si>
  <si>
    <t>近畿電力(株)　</t>
  </si>
  <si>
    <t>__2021(株)クオリティプラス　</t>
  </si>
  <si>
    <t>(株)クオリティプラス　</t>
  </si>
  <si>
    <t>__2021久慈地域エネルギー(株)　(残差)</t>
  </si>
  <si>
    <t>久慈地域エネルギー(株)　(残差)</t>
  </si>
  <si>
    <t>__2021郡上エネルギー(株)　</t>
  </si>
  <si>
    <t>郡上エネルギー(株)　</t>
  </si>
  <si>
    <t>__2021(株)クボタ　</t>
  </si>
  <si>
    <t>(株)クボタ　</t>
  </si>
  <si>
    <t>__2021熊本電力(株)　　</t>
  </si>
  <si>
    <t>熊本電力(株)　　</t>
  </si>
  <si>
    <t>__2021熊本電力(株)（旧：オンブレナジー(株)）　</t>
  </si>
  <si>
    <t>熊本電力(株)（旧：オンブレナジー(株)）　</t>
  </si>
  <si>
    <t>__2021(株)球磨村森電力　</t>
  </si>
  <si>
    <t>(株)球磨村森電力　</t>
  </si>
  <si>
    <t>__2021(株)グランデータ　</t>
  </si>
  <si>
    <t>(株)グランデータ　</t>
  </si>
  <si>
    <t>__2021グリーナ(株)　メニューA</t>
  </si>
  <si>
    <t>グリーナ(株)　メニューA</t>
  </si>
  <si>
    <t>__2021グリーナ(株)　メニューB</t>
  </si>
  <si>
    <t>グリーナ(株)　メニューB</t>
  </si>
  <si>
    <t>__2021グリーナ(株)　メニューC(残差)</t>
  </si>
  <si>
    <t>グリーナ(株)　メニューC(残差)</t>
  </si>
  <si>
    <t>__2021(株)クリーンエネルギー総合研究所　(参考値)事業者全体</t>
  </si>
  <si>
    <t>(株)クリーンエネルギー総合研究所　(参考値)事業者全体</t>
  </si>
  <si>
    <t>__2021一般社団法人グリーンコープでんき　</t>
  </si>
  <si>
    <t>一般社団法人グリーンコープでんき　</t>
  </si>
  <si>
    <t>__2021(株)グリーンサークル　</t>
  </si>
  <si>
    <t>(株)グリーンサークル　</t>
  </si>
  <si>
    <t>__2021グリーンシティこばやし(株)　</t>
  </si>
  <si>
    <t>グリーンシティこばやし(株)　</t>
  </si>
  <si>
    <t>__2021(株)グリーンパワー大東　メニューA</t>
  </si>
  <si>
    <t>(株)グリーンパワー大東　メニューA</t>
  </si>
  <si>
    <t>__2021(株)グリーンパワー大東　(参考値)事業者全体</t>
  </si>
  <si>
    <t>(株)グリーンパワー大東　(参考値)事業者全体</t>
  </si>
  <si>
    <t>__2021グリーンピープルズパワー(株)　</t>
  </si>
  <si>
    <t>グリーンピープルズパワー(株)　</t>
  </si>
  <si>
    <t>__2021(株)クリーンベンチャー２１　</t>
  </si>
  <si>
    <t>(株)クリーンベンチャー２１　</t>
  </si>
  <si>
    <t>__2021(株)グリムスパワー　</t>
  </si>
  <si>
    <t>(株)グリムスパワー　</t>
  </si>
  <si>
    <t>__2021(株)グルーヴエナジー　</t>
  </si>
  <si>
    <t>(株)グルーヴエナジー　</t>
  </si>
  <si>
    <t>__2021くるめエネルギー(株)　</t>
  </si>
  <si>
    <t>くるめエネルギー(株)　</t>
  </si>
  <si>
    <t>__2021(株)グローアップ　</t>
  </si>
  <si>
    <t>(株)グローアップ　</t>
  </si>
  <si>
    <t>__2021(株)グローバルエンジニアリング　メニューA</t>
  </si>
  <si>
    <t>__2021(株)グローバルエンジニアリング　メニューB(残差)</t>
  </si>
  <si>
    <t>(株)グローバルエンジニアリング　メニューB(残差)</t>
  </si>
  <si>
    <t>__2021(株)グローバルキャスト　</t>
  </si>
  <si>
    <t>(株)グローバルキャスト　</t>
  </si>
  <si>
    <t>__2021グローバルソリューションサービス(株)　</t>
  </si>
  <si>
    <t>グローバルソリューションサービス(株)　</t>
  </si>
  <si>
    <t>__2021京葉瓦斯(株)　メニューA</t>
  </si>
  <si>
    <t>京葉瓦斯(株)　メニューA</t>
  </si>
  <si>
    <t>__2021京葉瓦斯(株)　(参考値)事業者全体</t>
  </si>
  <si>
    <t>京葉瓦斯(株)　(参考値)事業者全体</t>
  </si>
  <si>
    <t>__2021京和ガス(株)　</t>
  </si>
  <si>
    <t>京和ガス(株)　</t>
  </si>
  <si>
    <t>__2021ゲーテハウス(株)　</t>
  </si>
  <si>
    <t>ゲーテハウス(株)　</t>
  </si>
  <si>
    <t>__2021(株)ケーブルネット下関　</t>
  </si>
  <si>
    <t>(株)ケーブルネット下関　</t>
  </si>
  <si>
    <t>__2021気仙沼グリーンエナジー(株)　</t>
  </si>
  <si>
    <t>気仙沼グリーンエナジー(株)　</t>
  </si>
  <si>
    <t>__2021高知ニューエナジー(株)　</t>
  </si>
  <si>
    <t>高知ニューエナジー(株)　</t>
  </si>
  <si>
    <t>__2021神戸電力(株)　</t>
  </si>
  <si>
    <t>神戸電力(株)　</t>
  </si>
  <si>
    <t>__2021(株)コープでんき東北　</t>
  </si>
  <si>
    <t>(株)コープでんき東北　</t>
  </si>
  <si>
    <t>__2021コープ電力(株)　</t>
  </si>
  <si>
    <t>コープ電力(株)　</t>
  </si>
  <si>
    <t>__2021国際航業(株)　</t>
  </si>
  <si>
    <t>国際航業(株)　</t>
  </si>
  <si>
    <t>__2021小島電機工業(株)　</t>
  </si>
  <si>
    <t>小島電機工業(株)　</t>
  </si>
  <si>
    <t>__2021御所野縄文電力(株)　</t>
  </si>
  <si>
    <t>御所野縄文電力(株)　</t>
  </si>
  <si>
    <t>__2021コスモエネルギーソリューションズ(株)(旧：総合エネルギー(株))　メニューA</t>
  </si>
  <si>
    <t>コスモエネルギーソリューションズ(株)(旧：総合エネルギー(株))　メニューA</t>
  </si>
  <si>
    <t>__2021コスモエネルギーソリューションズ(株)(旧：総合エネルギー(株))　メニューB(残差)</t>
  </si>
  <si>
    <t>コスモエネルギーソリューションズ(株)(旧：総合エネルギー(株))　メニューB(残差)</t>
  </si>
  <si>
    <t>__2021五島市民電力(株)　メニューA</t>
  </si>
  <si>
    <t>五島市民電力(株)　メニューA</t>
  </si>
  <si>
    <t>__2021五島市民電力(株)　メニューB</t>
  </si>
  <si>
    <t>五島市民電力(株)　メニューB</t>
  </si>
  <si>
    <t>__2021五島市民電力(株)　(参考値)事業者全体</t>
  </si>
  <si>
    <t>五島市民電力(株)　(参考値)事業者全体</t>
  </si>
  <si>
    <t>__2021こなんウルトラパワー(株)　</t>
  </si>
  <si>
    <t>こなんウルトラパワー(株)　</t>
  </si>
  <si>
    <t>__2021(株)コノミヤホールディングス　</t>
  </si>
  <si>
    <t>(株)コノミヤホールディングス　</t>
  </si>
  <si>
    <t>__2021(株)コンシェルジュ　メニューA</t>
  </si>
  <si>
    <t>(株)コンシェルジュ　メニューA</t>
  </si>
  <si>
    <t>__2021(株)コンシェルジュ　(参考値)事業者全体</t>
  </si>
  <si>
    <t>(株)コンシェルジュ　(参考値)事業者全体</t>
  </si>
  <si>
    <t>__2021サーラｅエナジー(株)　メニューA</t>
  </si>
  <si>
    <t>__2021サーラｅエナジー(株)　メニューB</t>
  </si>
  <si>
    <t>__2021サーラｅエナジー(株)　メニューC(残差)</t>
  </si>
  <si>
    <t>__2021(株)再エネ思考電力　メニューA</t>
  </si>
  <si>
    <t>(株)再エネ思考電力　メニューA</t>
  </si>
  <si>
    <t>__2021(株)再エネ思考電力　メニューB</t>
  </si>
  <si>
    <t>(株)再エネ思考電力　メニューB</t>
  </si>
  <si>
    <t>__2021(株)再エネ思考電力　(参考値)事業者全体</t>
  </si>
  <si>
    <t>(株)再エネ思考電力　(参考値)事業者全体</t>
  </si>
  <si>
    <t>__2021埼玉ガス(株)　</t>
  </si>
  <si>
    <t>埼玉ガス(株)　</t>
  </si>
  <si>
    <t>__2021(株)彩の国でんき　</t>
  </si>
  <si>
    <t>(株)彩の国でんき　</t>
  </si>
  <si>
    <t>__2021(株)サイホープロパティーズ　</t>
  </si>
  <si>
    <t>(株)サイホープロパティーズ　</t>
  </si>
  <si>
    <t>__2021酒田天然瓦斯(株)　</t>
  </si>
  <si>
    <t>酒田天然瓦斯(株)　</t>
  </si>
  <si>
    <t>__2021坂戸ガス(株)　</t>
  </si>
  <si>
    <t>坂戸ガス(株)　</t>
  </si>
  <si>
    <t>__2021(株)さくら新電力　メニューA</t>
  </si>
  <si>
    <t>(株)さくら新電力　メニューA</t>
  </si>
  <si>
    <t>__2021(株)さくら新電力　(参考値)事業者全体</t>
  </si>
  <si>
    <t>(株)さくら新電力　(参考値)事業者全体</t>
  </si>
  <si>
    <t>__2021里山パワーワークス(株)　</t>
  </si>
  <si>
    <t>里山パワーワークス(株)　</t>
  </si>
  <si>
    <t>__2021(株)サニックス　メニューA</t>
  </si>
  <si>
    <t>(株)サニックス　メニューA</t>
  </si>
  <si>
    <t>__2021(株)サニックス　メニューB</t>
  </si>
  <si>
    <t>(株)サニックス　メニューB</t>
  </si>
  <si>
    <t>__2021(株)サニックス　メニューC</t>
  </si>
  <si>
    <t>(株)サニックス　メニューC</t>
  </si>
  <si>
    <t>__2021(株)サニックス　(参考値)事業者全体</t>
  </si>
  <si>
    <t>(株)サニックス　(参考値)事業者全体</t>
  </si>
  <si>
    <t>__2021佐野瓦斯(株)　</t>
  </si>
  <si>
    <t>佐野瓦斯(株)　</t>
  </si>
  <si>
    <t>__2021サミットエナジー(株)　メニューA</t>
  </si>
  <si>
    <t>__2021サミットエナジー(株)　メニューB(残差)</t>
  </si>
  <si>
    <t>__2021三愛石油(株)　</t>
  </si>
  <si>
    <t>三愛石油(株)　</t>
  </si>
  <si>
    <t>__2021山陰エレキ・アライアンス(株)　</t>
  </si>
  <si>
    <t>山陰エレキ・アライアンス(株)　</t>
  </si>
  <si>
    <t>__2021山陰酸素工業(株)　</t>
  </si>
  <si>
    <t>山陰酸素工業(株)　</t>
  </si>
  <si>
    <t>__2021(株)三郷ひまわりエナジー　</t>
  </si>
  <si>
    <t>(株)三郷ひまわりエナジー　</t>
  </si>
  <si>
    <t>__2021三州電力(株)　</t>
  </si>
  <si>
    <t>三州電力(株)　</t>
  </si>
  <si>
    <t>__2021サントラベラーズサービス有限会社　</t>
  </si>
  <si>
    <t>サントラベラーズサービス有限会社　</t>
  </si>
  <si>
    <t>__2021三友エンテック(株)　</t>
  </si>
  <si>
    <t>三友エンテック(株)　</t>
  </si>
  <si>
    <t>__2021サンリン(株)　メニューA</t>
  </si>
  <si>
    <t>サンリン(株)　メニューA</t>
  </si>
  <si>
    <t>__2021サンリン(株)　(参考値)事業者全体</t>
  </si>
  <si>
    <t>サンリン(株)　(参考値)事業者全体</t>
  </si>
  <si>
    <t>__2021(株)シーエナジー　</t>
  </si>
  <si>
    <t>(株)シーエナジー　</t>
  </si>
  <si>
    <t>__2021(株)ジェイコムウエスト　</t>
  </si>
  <si>
    <t>(株)ジェイコムウエスト　</t>
  </si>
  <si>
    <t>__2021(株)ジェイコム九州　</t>
  </si>
  <si>
    <t>(株)ジェイコム九州　</t>
  </si>
  <si>
    <t>__2021(株)ジェイコム埼玉・東日本　</t>
  </si>
  <si>
    <t>(株)ジェイコム埼玉・東日本　</t>
  </si>
  <si>
    <t>__2021(株)ジェイコム札幌　</t>
  </si>
  <si>
    <t>(株)ジェイコム札幌　</t>
  </si>
  <si>
    <t>__2021(株)ジェイコム湘南・神奈川　</t>
  </si>
  <si>
    <t>(株)ジェイコム湘南・神奈川　</t>
  </si>
  <si>
    <t>__2021(株)ジェイコム千葉　</t>
  </si>
  <si>
    <t>(株)ジェイコム千葉　</t>
  </si>
  <si>
    <t>__2021(株)ジェイコム東京　</t>
  </si>
  <si>
    <t>(株)ジェイコム東京　</t>
  </si>
  <si>
    <t>__2021シェルジャパン(株)　メニューA</t>
  </si>
  <si>
    <t>シェルジャパン(株)　メニューA</t>
  </si>
  <si>
    <t>__2021シェルジャパン(株)　メニューB</t>
  </si>
  <si>
    <t>シェルジャパン(株)　メニューB</t>
  </si>
  <si>
    <t>__2021シェルジャパン(株)　メニューC(残差)</t>
  </si>
  <si>
    <t>シェルジャパン(株)　メニューC(残差)</t>
  </si>
  <si>
    <t>__2021(株)しおさい電力　</t>
  </si>
  <si>
    <t>(株)しおさい電力　</t>
  </si>
  <si>
    <t>__2021一般社団法人塩尻市森林公社　</t>
  </si>
  <si>
    <t>一般社団法人塩尻市森林公社　</t>
  </si>
  <si>
    <t>__2021(株)シグナストラスト　</t>
  </si>
  <si>
    <t>(株)シグナストラスト　</t>
  </si>
  <si>
    <t>__2021四国電力(株)　メニューA</t>
  </si>
  <si>
    <t>__2021四国電力(株)　メニューB</t>
  </si>
  <si>
    <t>__2021四国電力(株)　メニューC(残差)</t>
  </si>
  <si>
    <t>__2021静岡ガス＆パワー(株)　メニューA</t>
  </si>
  <si>
    <t>__2021静岡ガス＆パワー(株)　メニューB</t>
  </si>
  <si>
    <t>__2021静岡ガス＆パワー(株)　メニューC(残差)</t>
  </si>
  <si>
    <t>静岡ガス＆パワー(株)　メニューC(残差)</t>
  </si>
  <si>
    <t>__2021自然電力(株)　メニューA</t>
  </si>
  <si>
    <t>__2021自然電力(株)　メニューB</t>
  </si>
  <si>
    <t>__2021自然電力(株)　メニューC</t>
  </si>
  <si>
    <t>__2021自然電力(株)　メニューD</t>
  </si>
  <si>
    <t>__2021自然電力(株)　(参考値)事業者全体</t>
  </si>
  <si>
    <t>__2021(株)シナジアパワー　メニューA</t>
  </si>
  <si>
    <t>__2021(株)シナジアパワー　メニューB</t>
  </si>
  <si>
    <t>__2021(株)シナジアパワー　メニューC</t>
  </si>
  <si>
    <t>__2021(株)シナジアパワー　メニューD</t>
  </si>
  <si>
    <t>(株)シナジアパワー　メニューD</t>
  </si>
  <si>
    <t>__2021(株)シナジアパワー　メニューE</t>
  </si>
  <si>
    <t>(株)シナジアパワー　メニューE</t>
  </si>
  <si>
    <t>__2021(株)シナジアパワー　メニューF</t>
  </si>
  <si>
    <t>(株)シナジアパワー　メニューF</t>
  </si>
  <si>
    <t>__2021(株)シナジアパワー　メニューG</t>
  </si>
  <si>
    <t>(株)シナジアパワー　メニューG</t>
  </si>
  <si>
    <t>__2021(株)シナジアパワー　メニューH</t>
  </si>
  <si>
    <t>(株)シナジアパワー　メニューH</t>
  </si>
  <si>
    <t>__2021(株)シナジアパワー　メニューI(残差)</t>
  </si>
  <si>
    <t>(株)シナジアパワー　メニューI(残差)</t>
  </si>
  <si>
    <t>__2021シナネン(株)　メニューA</t>
  </si>
  <si>
    <t>__2021シナネン(株)　メニューB</t>
  </si>
  <si>
    <t>__2021シナネン(株)　メニューC</t>
  </si>
  <si>
    <t>__2021シナネン(株)　メニューD</t>
  </si>
  <si>
    <t>__2021シナネン(株)　メニューE</t>
  </si>
  <si>
    <t>__2021シナネン(株)　メニューF</t>
  </si>
  <si>
    <t>シナネン(株)　メニューF</t>
  </si>
  <si>
    <t>__2021シナネン(株)　メニューG(残差)</t>
  </si>
  <si>
    <t>シナネン(株)　メニューG(残差)</t>
  </si>
  <si>
    <t>__2021ジニーエナジー合同会社　メニューA</t>
  </si>
  <si>
    <t>ジニーエナジー合同会社　メニューA</t>
  </si>
  <si>
    <t>__2021ジニーエナジー合同会社　メニューB</t>
  </si>
  <si>
    <t>ジニーエナジー合同会社　メニューB</t>
  </si>
  <si>
    <t>__2021ジニーエナジー合同会社　(参考値)事業者全体</t>
  </si>
  <si>
    <t>ジニーエナジー合同会社　(参考値)事業者全体</t>
  </si>
  <si>
    <t>__2021芝浦電力(株)　</t>
  </si>
  <si>
    <t>芝浦電力(株)　</t>
  </si>
  <si>
    <t>__2021地元電力(株)　</t>
  </si>
  <si>
    <t>地元電力(株)　</t>
  </si>
  <si>
    <t>__2021(株)ジャパネットサービスイノベーション　</t>
  </si>
  <si>
    <t>(株)ジャパネットサービスイノベーション　</t>
  </si>
  <si>
    <t>__2021ジャパンベストレスキューシステム(株)　</t>
  </si>
  <si>
    <t>ジャパンベストレスキューシステム(株)　</t>
  </si>
  <si>
    <t>__2021自由でんき(株)　</t>
  </si>
  <si>
    <t>自由でんき(株)　</t>
  </si>
  <si>
    <t>__2021湘南電力(株)　メニューA</t>
  </si>
  <si>
    <t>__2021湘南電力(株)　メニューB(残差)</t>
  </si>
  <si>
    <t>湘南電力(株)　メニューB(残差)</t>
  </si>
  <si>
    <t>__2021(株)情熱電力　</t>
  </si>
  <si>
    <t>(株)情熱電力　</t>
  </si>
  <si>
    <t>__2021情報ハイウェイ協同組合　</t>
  </si>
  <si>
    <t>情報ハイウェイ協同組合　</t>
  </si>
  <si>
    <t>__2021昭和商事(株)　</t>
  </si>
  <si>
    <t>昭和商事(株)　</t>
  </si>
  <si>
    <t>__2021シン・エナジー(株)　メニューA</t>
  </si>
  <si>
    <t>シン・エナジー(株)　メニューA</t>
  </si>
  <si>
    <t>__2021シン・エナジー(株)　メニューB</t>
  </si>
  <si>
    <t>シン・エナジー(株)　メニューB</t>
  </si>
  <si>
    <t>__2021シン・エナジー(株)　メニューC</t>
  </si>
  <si>
    <t>シン・エナジー(株)　メニューC</t>
  </si>
  <si>
    <t>__2021シン・エナジー(株)　(参考値)事業者全体</t>
  </si>
  <si>
    <t>シン・エナジー(株)　(参考値)事業者全体</t>
  </si>
  <si>
    <t>__2021(株)新出光　メニューA</t>
  </si>
  <si>
    <t>(株)新出光　メニューA</t>
  </si>
  <si>
    <t>__2021(株)新出光　メニューB</t>
  </si>
  <si>
    <t>(株)新出光　メニューB</t>
  </si>
  <si>
    <t>__2021(株)新出光　メニューC</t>
  </si>
  <si>
    <t>(株)新出光　メニューC</t>
  </si>
  <si>
    <t>__2021(株)新出光　メニューD</t>
  </si>
  <si>
    <t>(株)新出光　メニューD</t>
  </si>
  <si>
    <t>__2021(株)新出光　メニューE</t>
  </si>
  <si>
    <t>(株)新出光　メニューE</t>
  </si>
  <si>
    <t>__2021(株)新出光　メニューF</t>
  </si>
  <si>
    <t>(株)新出光　メニューF</t>
  </si>
  <si>
    <t>__2021(株)新出光　メニューG</t>
  </si>
  <si>
    <t>(株)新出光　メニューG</t>
  </si>
  <si>
    <t>__2021(株)新出光　メニューH</t>
  </si>
  <si>
    <t>(株)新出光　メニューH</t>
  </si>
  <si>
    <t>__2021(株)新出光　(参考値)事業者全体</t>
  </si>
  <si>
    <t>(株)新出光　(参考値)事業者全体</t>
  </si>
  <si>
    <t>__2021新エネルギー開発(株)　</t>
  </si>
  <si>
    <t>新エネルギー開発(株)　</t>
  </si>
  <si>
    <t>__2021信州電力(株)　</t>
  </si>
  <si>
    <t>信州電力(株)　</t>
  </si>
  <si>
    <t>__2021新電力いばらき(株)　</t>
  </si>
  <si>
    <t>新電力いばらき(株)　</t>
  </si>
  <si>
    <t>__2021新電力おおいた(株)　</t>
  </si>
  <si>
    <t>新電力おおいた(株)　</t>
  </si>
  <si>
    <t>__2021新電力新潟(株)　</t>
  </si>
  <si>
    <t>新電力新潟(株)　</t>
  </si>
  <si>
    <t>__2021新電力フロンティア(株)　</t>
  </si>
  <si>
    <t>新電力フロンティア(株)　</t>
  </si>
  <si>
    <t>__2021(株)翠光トップライン　</t>
  </si>
  <si>
    <t>(株)翠光トップライン　</t>
  </si>
  <si>
    <t>__2021須賀川瓦斯(株)　メニューA</t>
  </si>
  <si>
    <t>須賀川瓦斯(株)　メニューA</t>
  </si>
  <si>
    <t>__2021須賀川瓦斯(株)　(参考値)事業者全体</t>
  </si>
  <si>
    <t>須賀川瓦斯(株)　(参考値)事業者全体</t>
  </si>
  <si>
    <t>__2021スズカ電工(株)　</t>
  </si>
  <si>
    <t>スズカ電工(株)　</t>
  </si>
  <si>
    <t>__2021鈴与商事(株)　メニューA</t>
  </si>
  <si>
    <t>__2021鈴与商事(株)　メニューB</t>
  </si>
  <si>
    <t>鈴与商事(株)　メニューB</t>
  </si>
  <si>
    <t>__2021鈴与商事(株)　メニューC</t>
  </si>
  <si>
    <t>鈴与商事(株)　メニューC</t>
  </si>
  <si>
    <t>__2021鈴与商事(株)　メニューD(残差)</t>
  </si>
  <si>
    <t>鈴与商事(株)　メニューD(残差)</t>
  </si>
  <si>
    <t>__2021鈴与電力(株)　メニューA</t>
  </si>
  <si>
    <t>__2021鈴与電力(株)　メニューB</t>
  </si>
  <si>
    <t>鈴与電力(株)　メニューB</t>
  </si>
  <si>
    <t>__2021鈴与電力(株)　メニューC</t>
  </si>
  <si>
    <t>鈴与電力(株)　メニューC</t>
  </si>
  <si>
    <t>__2021鈴与電力(株)　メニューD</t>
  </si>
  <si>
    <t>鈴与電力(株)　メニューD</t>
  </si>
  <si>
    <t>__2021鈴与電力(株)　メニューE(残差)</t>
  </si>
  <si>
    <t>鈴与電力(株)　メニューE(残差)</t>
  </si>
  <si>
    <t>__2021スターティア(株)　メニューA</t>
  </si>
  <si>
    <t>スターティア(株)　メニューA</t>
  </si>
  <si>
    <t>__2021スターティア(株)　(参考値)事業者全体</t>
  </si>
  <si>
    <t>スターティア(株)　(参考値)事業者全体</t>
  </si>
  <si>
    <t>__2021(株)スマート　</t>
  </si>
  <si>
    <t>(株)スマート　</t>
  </si>
  <si>
    <t>__2021スマートエコエナジー(株)　メニューA</t>
  </si>
  <si>
    <t>__2021スマートエコエナジー(株)　メニューB</t>
  </si>
  <si>
    <t>スマートエコエナジー(株)　メニューB</t>
  </si>
  <si>
    <t>__2021スマートエコエナジー(株)　メニューC(残差)</t>
  </si>
  <si>
    <t>スマートエコエナジー(株)　メニューC(残差)</t>
  </si>
  <si>
    <t>__2021スマートエナジー熊本(株)　</t>
  </si>
  <si>
    <t>スマートエナジー熊本(株)　</t>
  </si>
  <si>
    <t>__2021スマートエナジー磐田(株)　メニューA</t>
  </si>
  <si>
    <t>__2021スマートエナジー磐田(株)　メニューB</t>
  </si>
  <si>
    <t>スマートエナジー磐田(株)　メニューB</t>
  </si>
  <si>
    <t>__2021スマートエナジー磐田(株)　メニューC(残差)</t>
  </si>
  <si>
    <t>スマートエナジー磐田(株)　メニューC(残差)</t>
  </si>
  <si>
    <t>__2021(株)スマートテック　メニューA</t>
  </si>
  <si>
    <t>__2021(株)スマートテック　メニューB(残差)</t>
  </si>
  <si>
    <t>__2021スマート電気(株)　</t>
  </si>
  <si>
    <t>スマート電気(株)　</t>
  </si>
  <si>
    <t>__2021諏訪瓦斯(株)　</t>
  </si>
  <si>
    <t>諏訪瓦斯(株)　</t>
  </si>
  <si>
    <t>__2021生活協同組合コープぐんま　</t>
  </si>
  <si>
    <t>生活協同組合コープぐんま　</t>
  </si>
  <si>
    <t>__2021生活協同組合コープこうべ　</t>
  </si>
  <si>
    <t>生活協同組合コープこうべ　</t>
  </si>
  <si>
    <t>__2021生活協同組合コープしが　メニューB(残差)</t>
  </si>
  <si>
    <t>生活協同組合コープしが　メニューB(残差)</t>
  </si>
  <si>
    <t>__2021生活協同組合コープながの　</t>
  </si>
  <si>
    <t>生活協同組合コープながの　</t>
  </si>
  <si>
    <t>__2021生活協同組合コープみらい　</t>
  </si>
  <si>
    <t>生活協同組合コープみらい　</t>
  </si>
  <si>
    <t>__2021生活協同組合ひろしま　メニューB(残差)</t>
  </si>
  <si>
    <t>生活協同組合ひろしま　メニューB(残差)</t>
  </si>
  <si>
    <t>__2021(株)生活クラブエナジー　メニューA</t>
  </si>
  <si>
    <t>__2021(株)生活クラブエナジー　メニューB(残差)</t>
  </si>
  <si>
    <t>(株)生活クラブエナジー　メニューB(残差)</t>
  </si>
  <si>
    <t>__2021西部瓦斯(株)　</t>
  </si>
  <si>
    <t>西部瓦斯(株)　</t>
  </si>
  <si>
    <t>__2021西武ガス(株)　</t>
  </si>
  <si>
    <t>西武ガス(株)　</t>
  </si>
  <si>
    <t>__2021積水化学工業(株)　メニューA</t>
  </si>
  <si>
    <t>__2021積水化学工業(株)　メニューB(残差)</t>
  </si>
  <si>
    <t>__2021石油資源開発(株)　</t>
  </si>
  <si>
    <t>石油資源開発(株)　</t>
  </si>
  <si>
    <t>__2021ゼロワットパワー(株)　(残差)</t>
  </si>
  <si>
    <t>ゼロワットパワー(株)　(残差)</t>
  </si>
  <si>
    <t>__2021(株)センカク　</t>
  </si>
  <si>
    <t>(株)センカク　</t>
  </si>
  <si>
    <t>__2021セントラル石油瓦斯(株)　</t>
  </si>
  <si>
    <t>セントラル石油瓦斯(株)　</t>
  </si>
  <si>
    <t>__2021全農エネルギー(株)　メニューA</t>
  </si>
  <si>
    <t>全農エネルギー(株)　メニューA</t>
  </si>
  <si>
    <t>__2021全農エネルギー(株)　メニューB</t>
  </si>
  <si>
    <t>全農エネルギー(株)　メニューB</t>
  </si>
  <si>
    <t>__2021全農エネルギー(株)　メニューC</t>
  </si>
  <si>
    <t>全農エネルギー(株)　メニューC</t>
  </si>
  <si>
    <t>__2021全農エネルギー(株)　(参考値)事業者全体</t>
  </si>
  <si>
    <t>全農エネルギー(株)　(参考値)事業者全体</t>
  </si>
  <si>
    <t>__2021そうまＩグリッド合同会社　</t>
  </si>
  <si>
    <t>そうまＩグリッド合同会社　</t>
  </si>
  <si>
    <t>__2021大一ガス(株)　</t>
  </si>
  <si>
    <t>大一ガス(株)　</t>
  </si>
  <si>
    <t>__2021第一日本電力(株)　</t>
  </si>
  <si>
    <t>第一日本電力(株)　</t>
  </si>
  <si>
    <t>__2021大東建託パートナーズ(株)　</t>
  </si>
  <si>
    <t>大東建託パートナーズ(株)　</t>
  </si>
  <si>
    <t>__2021(株)大仙こまちパワー　</t>
  </si>
  <si>
    <t>(株)大仙こまちパワー　</t>
  </si>
  <si>
    <t>__2021大東ガス(株)　メニューA</t>
  </si>
  <si>
    <t>__2021大東ガス(株)　メニューB(残差)</t>
  </si>
  <si>
    <t>大東ガス(株)　メニューB(残差)</t>
  </si>
  <si>
    <t>__2021ダイヤモンドパワー(株)　メニューA</t>
  </si>
  <si>
    <t>__2021ダイヤモンドパワー(株)　メニューB</t>
  </si>
  <si>
    <t>__2021ダイヤモンドパワー(株)　メニューC(残差)</t>
  </si>
  <si>
    <t>__2021太陽ガス(株)　</t>
  </si>
  <si>
    <t>太陽ガス(株)　</t>
  </si>
  <si>
    <t>__2021大和エネルギー(株)　メニューA</t>
  </si>
  <si>
    <t>__2021大和エネルギー(株)　メニューB(残差)</t>
  </si>
  <si>
    <t>大和エネルギー(株)　メニューB(残差)</t>
  </si>
  <si>
    <t>__2021大和ハウス工業(株)　　メニューA</t>
  </si>
  <si>
    <t>__2021大和ハウス工業(株)　　メニューB</t>
  </si>
  <si>
    <t>__2021大和ハウス工業(株)　　メニューC</t>
  </si>
  <si>
    <t>__2021大和ハウス工業(株)　　メニューD</t>
  </si>
  <si>
    <t>__2021大和ハウス工業(株)　　メニューE</t>
  </si>
  <si>
    <t>__2021大和ハウス工業(株)　　メニューF</t>
  </si>
  <si>
    <t>__2021大和ハウス工業(株)　　メニューG</t>
  </si>
  <si>
    <t>__2021大和ハウス工業(株)　　メニューH</t>
  </si>
  <si>
    <t>__2021大和ハウス工業(株)　　メニューI</t>
  </si>
  <si>
    <t>大和ハウス工業(株)　　メニューI</t>
  </si>
  <si>
    <t>__2021大和ハウス工業(株)　　メニューJ</t>
  </si>
  <si>
    <t>大和ハウス工業(株)　　メニューJ</t>
  </si>
  <si>
    <t>__2021大和ハウス工業(株)　　メニューK(残差)</t>
  </si>
  <si>
    <t>大和ハウス工業(株)　　メニューK(残差)</t>
  </si>
  <si>
    <t>__2021大和ライフエナジア(株)　メニューA</t>
  </si>
  <si>
    <t>大和ライフエナジア(株)　メニューA</t>
  </si>
  <si>
    <t>__2021大和ライフエナジア(株)　(参考値)事業者全体</t>
  </si>
  <si>
    <t>大和ライフエナジア(株)　(参考値)事業者全体</t>
  </si>
  <si>
    <t>__2021(株)タクマエナジー　メニューA</t>
  </si>
  <si>
    <t>__2021(株)タクマエナジー　メニューB(残差)</t>
  </si>
  <si>
    <t>__2021たんたんエナジー(株)　メニューA</t>
  </si>
  <si>
    <t>__2021たんたんエナジー(株)　メニューB(残差)</t>
  </si>
  <si>
    <t>たんたんエナジー(株)　メニューB(残差)</t>
  </si>
  <si>
    <t>__2021(株)地球クラブ　メニューA</t>
  </si>
  <si>
    <t>__2021(株)地球クラブ　メニューB(残差)</t>
  </si>
  <si>
    <t>(株)地球クラブ　メニューB(残差)</t>
  </si>
  <si>
    <t>__2021秩父新電力(株)　メニューA</t>
  </si>
  <si>
    <t>__2021秩父新電力(株)　メニューB</t>
  </si>
  <si>
    <t>__2021秩父新電力(株)　メニューC</t>
  </si>
  <si>
    <t>秩父新電力(株)　メニューC</t>
  </si>
  <si>
    <t>__2021秩父新電力(株)　メニューD(残差)</t>
  </si>
  <si>
    <t>秩父新電力(株)　メニューD(残差)</t>
  </si>
  <si>
    <t>__2021千葉電力(株)　</t>
  </si>
  <si>
    <t>千葉電力(株)　</t>
  </si>
  <si>
    <t>__2021(株)地方創生テクノロジーラボ　</t>
  </si>
  <si>
    <t>(株)地方創生テクノロジーラボ　</t>
  </si>
  <si>
    <t>__2021(株)チャームドライフ　</t>
  </si>
  <si>
    <t>(株)チャームドライフ　</t>
  </si>
  <si>
    <t>__2021中央電力(株)　メニューA</t>
  </si>
  <si>
    <t>__2021中央電力(株)　メニューB</t>
  </si>
  <si>
    <t>中央電力(株)　メニューB</t>
  </si>
  <si>
    <t>__2021中央電力(株)　メニューC</t>
  </si>
  <si>
    <t>中央電力(株)　メニューC</t>
  </si>
  <si>
    <t>__2021中央電力(株)　メニューD(残差)</t>
  </si>
  <si>
    <t>中央電力(株)　メニューD(残差)</t>
  </si>
  <si>
    <t>__2021中央電力エナジー(株)　メニューA</t>
  </si>
  <si>
    <t>中央電力エナジー(株)　メニューA</t>
  </si>
  <si>
    <t>__2021中央電力エナジー(株)　(参考値)事業者全体</t>
  </si>
  <si>
    <t>中央電力エナジー(株)　(参考値)事業者全体</t>
  </si>
  <si>
    <t>__2021(株)中海テレビ放送　</t>
  </si>
  <si>
    <t>(株)中海テレビ放送　</t>
  </si>
  <si>
    <t>__2021(株)中京電力　</t>
  </si>
  <si>
    <t>(株)中京電力　</t>
  </si>
  <si>
    <t>__2021中国電力(株)　メニューA</t>
  </si>
  <si>
    <t>__2021中国電力(株)　メニューB</t>
  </si>
  <si>
    <t>__2021中国電力(株)　メニューC</t>
  </si>
  <si>
    <t>中国電力(株)　メニューC</t>
  </si>
  <si>
    <t>__2021中国電力(株)　メニューD</t>
  </si>
  <si>
    <t>中国電力(株)　メニューD</t>
  </si>
  <si>
    <t>__2021中国電力(株)　メニューE(残差)</t>
  </si>
  <si>
    <t>中国電力(株)　メニューE(残差)</t>
  </si>
  <si>
    <t>__2021中部電力ミライズ(株)　メニューA</t>
  </si>
  <si>
    <t>中部電力ミライズ(株)　メニューA</t>
  </si>
  <si>
    <t>__2021中部電力ミライズ(株)　メニューB(残差)</t>
  </si>
  <si>
    <t>中部電力ミライズ(株)　メニューB(残差)</t>
  </si>
  <si>
    <t>__2021中小企業支援(株)　</t>
  </si>
  <si>
    <t>中小企業支援(株)　</t>
  </si>
  <si>
    <t>__2021(株)津軽あっぷるパワー　</t>
  </si>
  <si>
    <t>(株)津軽あっぷるパワー　</t>
  </si>
  <si>
    <t>__2021土浦ケーブルテレビ(株)　</t>
  </si>
  <si>
    <t>土浦ケーブルテレビ(株)　</t>
  </si>
  <si>
    <t>__2021つづくみらいエナジー(株)　メニューA</t>
  </si>
  <si>
    <t>つづくみらいエナジー(株)　メニューA</t>
  </si>
  <si>
    <t>__2021つづくみらいエナジー(株)　(参考値)事業者全体</t>
  </si>
  <si>
    <t>つづくみらいエナジー(株)　(参考値)事業者全体</t>
  </si>
  <si>
    <t>__2021ティーダッシュ合同会社　</t>
  </si>
  <si>
    <t>ティーダッシュ合同会社　</t>
  </si>
  <si>
    <t>__2021デジタルグリッド(株)　メニューA</t>
  </si>
  <si>
    <t>__2021デジタルグリッド(株)　メニューB</t>
  </si>
  <si>
    <t>__2021デジタルグリッド(株)　メニューC</t>
  </si>
  <si>
    <t>デジタルグリッド(株)　メニューC</t>
  </si>
  <si>
    <t>__2021デジタルグリッド(株)　メニューD(残差)</t>
  </si>
  <si>
    <t>デジタルグリッド(株)　メニューD(残差)</t>
  </si>
  <si>
    <t>__2021テス・エンジニアリング(株)　メニューA</t>
  </si>
  <si>
    <t>__2021テス・エンジニアリング(株)　メニューB(残差)</t>
  </si>
  <si>
    <t>テス・エンジニアリング(株)　メニューB(残差)</t>
  </si>
  <si>
    <t>__2021テプコカスタマーサービス(株)　</t>
  </si>
  <si>
    <t>テプコカスタマーサービス(株)　</t>
  </si>
  <si>
    <t>__2021(株)デベロップ　</t>
  </si>
  <si>
    <t>(株)デベロップ　</t>
  </si>
  <si>
    <t>__2021(株)デライトアップ　</t>
  </si>
  <si>
    <t>(株)デライトアップ　</t>
  </si>
  <si>
    <t>__2021(株)テレ・マーカー　</t>
  </si>
  <si>
    <t>(株)テレ・マーカー　</t>
  </si>
  <si>
    <t>__2021(株)デンケン　</t>
  </si>
  <si>
    <t>(株)デンケン　</t>
  </si>
  <si>
    <t>__2021電源開発(株)(旧：(株)J-POWERサプライアンドトレーディング)　メニューA</t>
  </si>
  <si>
    <t>電源開発(株)(旧：(株)J-POWERサプライアンドトレーディング)　メニューA</t>
  </si>
  <si>
    <t>__2021電源開発(株)(旧：(株)J-POWERサプライアンドトレーディング)　メニューB</t>
  </si>
  <si>
    <t>電源開発(株)(旧：(株)J-POWERサプライアンドトレーディング)　メニューB</t>
  </si>
  <si>
    <t>__2021電源開発(株)(旧：(株)J-POWERサプライアンドトレーディング)　(参考値)事業者全体</t>
  </si>
  <si>
    <t>電源開発(株)(旧：(株)J-POWERサプライアンドトレーディング)　(参考値)事業者全体</t>
  </si>
  <si>
    <t>__2021電力保全サービス(株)　</t>
  </si>
  <si>
    <t>電力保全サービス(株)　</t>
  </si>
  <si>
    <t>__2021東亜ガス(株)　</t>
  </si>
  <si>
    <t>東亜ガス(株)　</t>
  </si>
  <si>
    <t>__2021(株)東急パワーサプライ　メニューA</t>
  </si>
  <si>
    <t>__2021(株)東急パワーサプライ　メニューB</t>
  </si>
  <si>
    <t>(株)東急パワーサプライ　メニューB</t>
  </si>
  <si>
    <t>__2021(株)東急パワーサプライ　メニューC</t>
  </si>
  <si>
    <t>(株)東急パワーサプライ　メニューC</t>
  </si>
  <si>
    <t>__2021(株)東急パワーサプライ　メニューD</t>
  </si>
  <si>
    <t>(株)東急パワーサプライ　メニューD</t>
  </si>
  <si>
    <t>__2021(株)東急パワーサプライ　メニューE</t>
  </si>
  <si>
    <t>(株)東急パワーサプライ　メニューE</t>
  </si>
  <si>
    <t>__2021(株)東急パワーサプライ　メニューF</t>
  </si>
  <si>
    <t>(株)東急パワーサプライ　メニューF</t>
  </si>
  <si>
    <t>__2021(株)東急パワーサプライ　メニューG(残差)</t>
  </si>
  <si>
    <t>(株)東急パワーサプライ　メニューG(残差)</t>
  </si>
  <si>
    <t>__2021東京エコサービス(株)　メニューA</t>
  </si>
  <si>
    <t>東京エコサービス(株)　メニューA</t>
  </si>
  <si>
    <t>__2021東京エコサービス(株)　(参考値)事業者全体</t>
  </si>
  <si>
    <t>東京エコサービス(株)　(参考値)事業者全体</t>
  </si>
  <si>
    <t>__2021東京ガス(株)　メニューA</t>
  </si>
  <si>
    <t>__2021東京ガス(株)　メニューB</t>
  </si>
  <si>
    <t>__2021東京ガス(株)　メニューC</t>
  </si>
  <si>
    <t>東京ガス(株)　メニューC</t>
  </si>
  <si>
    <t>__2021東京ガス(株)　メニューD</t>
  </si>
  <si>
    <t>東京ガス(株)　メニューD</t>
  </si>
  <si>
    <t>__2021東京ガス(株)　メニューE</t>
  </si>
  <si>
    <t>東京ガス(株)　メニューE</t>
  </si>
  <si>
    <t>__2021東京ガス(株)　メニューF(残差)</t>
  </si>
  <si>
    <t>東京ガス(株)　メニューF(残差)</t>
  </si>
  <si>
    <t>__2021東京電力エナジーパートナー(株)　メニューA</t>
  </si>
  <si>
    <t>__2021東京電力エナジーパートナー(株)　メニューB</t>
  </si>
  <si>
    <t>__2021東京電力エナジーパートナー(株)　メニューC</t>
  </si>
  <si>
    <t>__2021東京電力エナジーパートナー(株)　メニューD</t>
  </si>
  <si>
    <t>__2021東京電力エナジーパートナー(株)　メニューE</t>
  </si>
  <si>
    <t>__2021東京電力エナジーパートナー(株)　メニューF</t>
  </si>
  <si>
    <t>__2021東京電力エナジーパートナー(株)　メニューG</t>
  </si>
  <si>
    <t>東京電力エナジーパートナー(株)　メニューG</t>
  </si>
  <si>
    <t>__2021東京電力エナジーパートナー(株)　メニューH</t>
  </si>
  <si>
    <t>東京電力エナジーパートナー(株)　メニューH</t>
  </si>
  <si>
    <t>__2021東京電力エナジーパートナー(株)　メニューI</t>
  </si>
  <si>
    <t>東京電力エナジーパートナー(株)　メニューI</t>
  </si>
  <si>
    <t>__2021東京電力エナジーパートナー(株)　メニューJ(残差)</t>
  </si>
  <si>
    <t>東京電力エナジーパートナー(株)　メニューJ(残差)</t>
  </si>
  <si>
    <t>__2021公益財団法人東京都環境公社　</t>
  </si>
  <si>
    <t>公益財団法人東京都環境公社　</t>
  </si>
  <si>
    <t>__2021東彩ガス(株)　メニューA</t>
  </si>
  <si>
    <t>東彩ガス(株)　メニューA</t>
  </si>
  <si>
    <t>__2021東彩ガス(株)　(参考値)事業者全体</t>
  </si>
  <si>
    <t>東彩ガス(株)　(参考値)事業者全体</t>
  </si>
  <si>
    <t>__2021東邦ガス(株)　メニューA</t>
  </si>
  <si>
    <t>__2021東邦ガス(株)　メニューB</t>
  </si>
  <si>
    <t>__2021東邦ガス(株)　メニューC(残差)</t>
  </si>
  <si>
    <t>__2021東北電力(株)　メニューA</t>
  </si>
  <si>
    <t>__2021東北電力(株)　メニューB</t>
  </si>
  <si>
    <t>__2021東北電力(株)　メニューC(残差)</t>
  </si>
  <si>
    <t>__2021東北電力エナジートレーディング(株)　</t>
  </si>
  <si>
    <t>東北電力エナジートレーディング(株)　</t>
  </si>
  <si>
    <t>__2021東北電力フロンティア(株)　</t>
  </si>
  <si>
    <t>東北電力フロンティア(株)　</t>
  </si>
  <si>
    <t>__2021(株)東名　</t>
  </si>
  <si>
    <t>(株)東名　</t>
  </si>
  <si>
    <t>__2021(株)トーヨーエネルギーファーム　</t>
  </si>
  <si>
    <t>(株)トーヨーエネルギーファーム　</t>
  </si>
  <si>
    <t>__2021(株)ところざわ未来電力　メニューA</t>
  </si>
  <si>
    <t>__2021(株)ところざわ未来電力　メニューB</t>
  </si>
  <si>
    <t>(株)ところざわ未来電力　メニューB</t>
  </si>
  <si>
    <t>__2021(株)ところざわ未来電力　メニューC(残差)</t>
  </si>
  <si>
    <t>(株)ところざわ未来電力　メニューC(残差)</t>
  </si>
  <si>
    <t>__2021(株)どさんこパワー　メニューA</t>
  </si>
  <si>
    <t>(株)どさんこパワー　メニューA</t>
  </si>
  <si>
    <t>__2021(株)どさんこパワー　(参考値)事業者全体</t>
  </si>
  <si>
    <t>(株)どさんこパワー　(参考値)事業者全体</t>
  </si>
  <si>
    <t>__2021とちぎコープ生活協同組合　</t>
  </si>
  <si>
    <t>とちぎコープ生活協同組合　</t>
  </si>
  <si>
    <t>__2021(株)とっとり市民電力　メニューA</t>
  </si>
  <si>
    <t>(株)とっとり市民電力　メニューA</t>
  </si>
  <si>
    <t>__2021(株)とっとり市民電力　(参考値)事業者全体</t>
  </si>
  <si>
    <t>(株)とっとり市民電力　(参考値)事業者全体</t>
  </si>
  <si>
    <t>__2021凸版印刷(株)　メニューA</t>
  </si>
  <si>
    <t>凸版印刷(株)　メニューA</t>
  </si>
  <si>
    <t>__2021凸版印刷(株)　(参考値)事業者全体</t>
  </si>
  <si>
    <t>凸版印刷(株)　(参考値)事業者全体</t>
  </si>
  <si>
    <t>__2021(株)トドック電力　</t>
  </si>
  <si>
    <t>(株)トドック電力　</t>
  </si>
  <si>
    <t>__2021(株)登米電力　</t>
  </si>
  <si>
    <t>(株)登米電力　</t>
  </si>
  <si>
    <t>__2021富山電力(株)　</t>
  </si>
  <si>
    <t>富山電力(株)　</t>
  </si>
  <si>
    <t>__2021(株)トヨタエナジーソリューションズ　</t>
  </si>
  <si>
    <t>(株)トヨタエナジーソリューションズ　</t>
  </si>
  <si>
    <t>__2021トリニティエナジー(株)　</t>
  </si>
  <si>
    <t>トリニティエナジー(株)　</t>
  </si>
  <si>
    <t>__2021(株)とんでんホールディングス　</t>
  </si>
  <si>
    <t>(株)とんでんホールディングス　</t>
  </si>
  <si>
    <t>__2021(株)内藤工業所　</t>
  </si>
  <si>
    <t>(株)内藤工業所　</t>
  </si>
  <si>
    <t>__2021永井自動車工業(株)　</t>
  </si>
  <si>
    <t>永井自動車工業(株)　</t>
  </si>
  <si>
    <t>__2021(株)ながさきサステナエナジー　</t>
  </si>
  <si>
    <t>(株)ながさきサステナエナジー　</t>
  </si>
  <si>
    <t>__2021長崎地域電力(株)　</t>
  </si>
  <si>
    <t>長崎地域電力(株)　</t>
  </si>
  <si>
    <t>__2021(株)中庄商店　</t>
  </si>
  <si>
    <t>(株)中庄商店　</t>
  </si>
  <si>
    <t>__2021(株)中之条パワー　メニューA</t>
  </si>
  <si>
    <t>(株)中之条パワー　メニューA</t>
  </si>
  <si>
    <t>__2021(株)中之条パワー　(参考値)事業者全体</t>
  </si>
  <si>
    <t>(株)中之条パワー　(参考値)事業者全体</t>
  </si>
  <si>
    <t>__2021長野都市ガス(株)　</t>
  </si>
  <si>
    <t>長野都市ガス(株)　</t>
  </si>
  <si>
    <t>__2021なでしこ電力(株)　</t>
  </si>
  <si>
    <t>なでしこ電力(株)　</t>
  </si>
  <si>
    <t>__2021奈良電力(株)　</t>
  </si>
  <si>
    <t>奈良電力(株)　</t>
  </si>
  <si>
    <t>__2021(株)成田香取エネルギー　</t>
  </si>
  <si>
    <t>(株)成田香取エネルギー　</t>
  </si>
  <si>
    <t>__2021南部だんだんエナジー(株)　</t>
  </si>
  <si>
    <t>南部だんだんエナジー(株)　</t>
  </si>
  <si>
    <t>__2021(株)ナンワエナジー　メニューA</t>
  </si>
  <si>
    <t>__2021(株)ナンワエナジー　メニューB(残差)</t>
  </si>
  <si>
    <t>(株)ナンワエナジー　メニューB(残差)</t>
  </si>
  <si>
    <t>__2021新潟県民電力(株)　</t>
  </si>
  <si>
    <t>新潟県民電力(株)　</t>
  </si>
  <si>
    <t>__2021新潟スワンエナジー(株)　メニューA</t>
  </si>
  <si>
    <t>__2021新潟スワンエナジー(株)　メニューB</t>
  </si>
  <si>
    <t>__2021新潟スワンエナジー(株)　メニューC</t>
  </si>
  <si>
    <t>新潟スワンエナジー(株)　メニューC</t>
  </si>
  <si>
    <t>__2021新潟スワンエナジー(株)　メニューD(残差)</t>
  </si>
  <si>
    <t>新潟スワンエナジー(株)　メニューD(残差)</t>
  </si>
  <si>
    <t>__2021西川建材工業(株)　</t>
  </si>
  <si>
    <t>西川建材工業(株)　</t>
  </si>
  <si>
    <t>__2021(株)西九州させぼパワーズ　</t>
  </si>
  <si>
    <t>(株)西九州させぼパワーズ　</t>
  </si>
  <si>
    <t>__2021ニシムラ(株)　</t>
  </si>
  <si>
    <t>ニシムラ(株)　</t>
  </si>
  <si>
    <t>__2021日産トレーデイング(株)　</t>
  </si>
  <si>
    <t>日産トレーデイング(株)　</t>
  </si>
  <si>
    <t>__2021日鉄エンジニアリング(株)　メニューA</t>
  </si>
  <si>
    <t>__2021日鉄エンジニアリング(株)　メニューB</t>
  </si>
  <si>
    <t>__2021日鉄エンジニアリング(株)　メニューC</t>
  </si>
  <si>
    <t>日鉄エンジニアリング(株)　メニューC</t>
  </si>
  <si>
    <t>__2021日鉄エンジニアリング(株)　メニューD</t>
  </si>
  <si>
    <t>日鉄エンジニアリング(株)　メニューD</t>
  </si>
  <si>
    <t>__2021日鉄エンジニアリング(株)　メニューE(残差)</t>
  </si>
  <si>
    <t>日鉄エンジニアリング(株)　メニューE(残差)</t>
  </si>
  <si>
    <t>__2021日本エネルギー総合システム(株)　メニューA</t>
  </si>
  <si>
    <t>__2021日本エネルギー総合システム(株)　メニューB(残差)</t>
  </si>
  <si>
    <t>日本エネルギー総合システム(株)　メニューB(残差)</t>
  </si>
  <si>
    <t>__2021(株)日本海水　</t>
  </si>
  <si>
    <t>(株)日本海水　</t>
  </si>
  <si>
    <t>__2021日本瓦斯(株)　メニューA</t>
  </si>
  <si>
    <t>日本瓦斯(株)　メニューA</t>
  </si>
  <si>
    <t>__2021日本瓦斯(株)　(参考値)事業者全体</t>
  </si>
  <si>
    <t>日本瓦斯(株)　(参考値)事業者全体</t>
  </si>
  <si>
    <t>__2021(株)日本セレモニー　</t>
  </si>
  <si>
    <t>(株)日本セレモニー　</t>
  </si>
  <si>
    <t>__2021日本テクノ(株)　メニューA</t>
  </si>
  <si>
    <t>日本テクノ(株)　メニューA</t>
  </si>
  <si>
    <t>__2021日本テクノ(株)　(参考値)事業者全体</t>
  </si>
  <si>
    <t>日本テクノ(株)　(参考値)事業者全体</t>
  </si>
  <si>
    <t>__2021日本電灯電力販売(株)　</t>
  </si>
  <si>
    <t>日本電灯電力販売(株)　</t>
  </si>
  <si>
    <t>__2021日本ファシリティ・ソリューション(株)　メニューA</t>
  </si>
  <si>
    <t>日本ファシリティ・ソリューション(株)　メニューA</t>
  </si>
  <si>
    <t>__2021日本ファシリティ・ソリューション(株)　(参考値)事業者全体</t>
  </si>
  <si>
    <t>日本ファシリティ・ソリューション(株)　(参考値)事業者全体</t>
  </si>
  <si>
    <t>__2021ネイチャーエナジー小国(株)　</t>
  </si>
  <si>
    <t>ネイチャーエナジー小国(株)　</t>
  </si>
  <si>
    <t>__2021(株)ネクシィーズ・ゼロ　</t>
  </si>
  <si>
    <t>(株)ネクシィーズ・ゼロ　</t>
  </si>
  <si>
    <t>__2021ネクストパワーやまと(株)　メニューA</t>
  </si>
  <si>
    <t>ネクストパワーやまと(株)　メニューA</t>
  </si>
  <si>
    <t>__2021ネクストパワーやまと(株)　(参考値)事業者全体</t>
  </si>
  <si>
    <t>ネクストパワーやまと(株)　(参考値)事業者全体</t>
  </si>
  <si>
    <t>__2021寝屋川電力(株)　</t>
  </si>
  <si>
    <t>寝屋川電力(株)　</t>
  </si>
  <si>
    <t>__2021(株)能勢・豊能まち作り　</t>
  </si>
  <si>
    <t>(株)能勢・豊能まち作り　</t>
  </si>
  <si>
    <t>__2021パーパススマートパワー(株)　</t>
  </si>
  <si>
    <t>パーパススマートパワー(株)　</t>
  </si>
  <si>
    <t>__2021パシフィックパワー(株)　</t>
  </si>
  <si>
    <t>パシフィックパワー(株)　</t>
  </si>
  <si>
    <t>__2021パナソニックオペレーショナルエクセレンス(株)（旧：パナソニック(株)）　メニューA</t>
  </si>
  <si>
    <t>パナソニックオペレーショナルエクセレンス(株)（旧：パナソニック(株)）　メニューA</t>
  </si>
  <si>
    <t>__2021パナソニックオペレーショナルエクセレンス(株)（旧：パナソニック(株)）　メニューB(残差)</t>
  </si>
  <si>
    <t>パナソニックオペレーショナルエクセレンス(株)（旧：パナソニック(株)）　メニューB(残差)</t>
  </si>
  <si>
    <t>__2021(株)花巻銀河パワー　</t>
  </si>
  <si>
    <t>(株)花巻銀河パワー　</t>
  </si>
  <si>
    <t>__2021(株)はまエネ　</t>
  </si>
  <si>
    <t>(株)はまエネ　</t>
  </si>
  <si>
    <t>__2021浜田ガス(株)　</t>
  </si>
  <si>
    <t>浜田ガス(株)　</t>
  </si>
  <si>
    <t>__2021(株)浜松新電力　</t>
  </si>
  <si>
    <t>(株)浜松新電力　</t>
  </si>
  <si>
    <t>__2021(株)バランスハーツ　</t>
  </si>
  <si>
    <t>(株)バランスハーツ　</t>
  </si>
  <si>
    <t>__2021はりま電力(株)　</t>
  </si>
  <si>
    <t>はりま電力(株)　</t>
  </si>
  <si>
    <t>__2021(株)ハルエネ　</t>
  </si>
  <si>
    <t>(株)ハルエネ　</t>
  </si>
  <si>
    <t>__2021(株)パルシステム電力　</t>
  </si>
  <si>
    <t>(株)パルシステム電力　</t>
  </si>
  <si>
    <t>__2021(株)パワー・オプティマイザー　</t>
  </si>
  <si>
    <t>(株)パワー・オプティマイザー　</t>
  </si>
  <si>
    <t>__2021パワーネクスト(株)　</t>
  </si>
  <si>
    <t>パワーネクスト(株)　</t>
  </si>
  <si>
    <t>__2021バンプーパワートレーディング合同会社　</t>
  </si>
  <si>
    <t>バンプーパワートレーディング合同会社　</t>
  </si>
  <si>
    <t>__2021ひおき地域エネルギー(株)　メニューA</t>
  </si>
  <si>
    <t>__2021ひおき地域エネルギー(株)　メニューB</t>
  </si>
  <si>
    <t>__2021ひおき地域エネルギー(株)　メニューC(残差)</t>
  </si>
  <si>
    <t>__2021東日本ガス(株)　</t>
  </si>
  <si>
    <t>東日本ガス(株)　</t>
  </si>
  <si>
    <t>__2021東広島スマートエネルギー(株)　</t>
  </si>
  <si>
    <t>東広島スマートエネルギー(株)　</t>
  </si>
  <si>
    <t>__2021一般社団法人東松島みらいとし機構　</t>
  </si>
  <si>
    <t>一般社団法人東松島みらいとし機構　</t>
  </si>
  <si>
    <t>__2021(株)ビジョン　</t>
  </si>
  <si>
    <t>(株)ビジョン　</t>
  </si>
  <si>
    <t>__2021日高都市ガス(株)　</t>
  </si>
  <si>
    <t>日高都市ガス(株)　</t>
  </si>
  <si>
    <t>__2021日田グリーン電力(株)　メニューA</t>
  </si>
  <si>
    <t>__2021日田グリーン電力(株)　メニューB(残差)</t>
  </si>
  <si>
    <t>__2021日立造船(株)　メニューA</t>
  </si>
  <si>
    <t>__2021日立造船(株)　メニューB</t>
  </si>
  <si>
    <t>__2021日立造船(株)　メニューC(残差)</t>
  </si>
  <si>
    <t>日立造船(株)　メニューC(残差)</t>
  </si>
  <si>
    <t>__2021(株)ビビット　</t>
  </si>
  <si>
    <t>(株)ビビット　</t>
  </si>
  <si>
    <t>__2021ヒューリックプロパティソリューション(株)　</t>
  </si>
  <si>
    <t>ヒューリックプロパティソリューション(株)　</t>
  </si>
  <si>
    <t>__2021兵庫電力(株)　</t>
  </si>
  <si>
    <t>兵庫電力(株)　</t>
  </si>
  <si>
    <t>__2021弘前ガス(株)　</t>
  </si>
  <si>
    <t>弘前ガス(株)　</t>
  </si>
  <si>
    <t>__2021ファミリーエナジー合同会社　</t>
  </si>
  <si>
    <t>ファミリーエナジー合同会社　</t>
  </si>
  <si>
    <t>__2021(株)ファミリーネット・ジャパン　メニューA</t>
  </si>
  <si>
    <t>__2021(株)ファミリーネット・ジャパン　メニューB</t>
  </si>
  <si>
    <t>(株)ファミリーネット・ジャパン　メニューB</t>
  </si>
  <si>
    <t>__2021(株)ファミリーネット・ジャパン　メニューC(残差)</t>
  </si>
  <si>
    <t>(株)ファミリーネット・ジャパン　メニューC(残差)</t>
  </si>
  <si>
    <t>__2021(株)ファラデー　</t>
  </si>
  <si>
    <t>(株)ファラデー　</t>
  </si>
  <si>
    <t>__2021(株)フィット　</t>
  </si>
  <si>
    <t>(株)フィット　</t>
  </si>
  <si>
    <t>__2021フィンテックラボ協同組合　</t>
  </si>
  <si>
    <t>フィンテックラボ協同組合　</t>
  </si>
  <si>
    <t>__2021フェニックスエナジー合同会社　</t>
  </si>
  <si>
    <t>フェニックスエナジー合同会社　</t>
  </si>
  <si>
    <t>__2021(株)フォーバルテレコム　　メニューA</t>
  </si>
  <si>
    <t>(株)フォーバルテレコム　　メニューA</t>
  </si>
  <si>
    <t>__2021(株)フォーバルテレコム　　(参考値)事業者全体</t>
  </si>
  <si>
    <t>(株)フォーバルテレコム　　(参考値)事業者全体</t>
  </si>
  <si>
    <t>__2021(株)フォレストパワー　メニューA</t>
  </si>
  <si>
    <t>__2021(株)フォレストパワー　メニューB(残差)</t>
  </si>
  <si>
    <t>__2021ふかやｅパワー(株)　メニューA</t>
  </si>
  <si>
    <t>ふかやｅパワー(株)　メニューA</t>
  </si>
  <si>
    <t>__2021ふかやｅパワー(株)　メニューB(残差)</t>
  </si>
  <si>
    <t>ふかやｅパワー(株)　メニューB(残差)</t>
  </si>
  <si>
    <t>__2021福井電力(株)　</t>
  </si>
  <si>
    <t>福井電力(株)　</t>
  </si>
  <si>
    <t>__2021福島フェニックス電力(株)　</t>
  </si>
  <si>
    <t>福島フェニックス電力(株)　</t>
  </si>
  <si>
    <t>__2021ふくしま新電力(株)　</t>
  </si>
  <si>
    <t>ふくしま新電力(株)　</t>
  </si>
  <si>
    <t>__2021(株)ふくしま未来パワー　</t>
  </si>
  <si>
    <t>(株)ふくしま未来パワー　</t>
  </si>
  <si>
    <t>__2021ふくのしま電力(株)　</t>
  </si>
  <si>
    <t>ふくのしま電力(株)　</t>
  </si>
  <si>
    <t>__2021福山未来エナジー(株)　</t>
  </si>
  <si>
    <t>福山未来エナジー(株)　</t>
  </si>
  <si>
    <t>__2021富士山エナジー(株)　</t>
  </si>
  <si>
    <t>富士山エナジー(株)　</t>
  </si>
  <si>
    <t>__2021(株)富士山電力　</t>
  </si>
  <si>
    <t>(株)富士山電力　</t>
  </si>
  <si>
    <t>__2021(株)藤田商店　メニューA</t>
  </si>
  <si>
    <t>__2021(株)藤田商店　メニューB(残差)</t>
  </si>
  <si>
    <t>(株)藤田商店　メニューB(残差)</t>
  </si>
  <si>
    <t>__2021武州瓦斯(株)　メニューA</t>
  </si>
  <si>
    <t>__2021武州瓦斯(株)　メニューB(残差)</t>
  </si>
  <si>
    <t>武州瓦斯(株)　メニューB(残差)</t>
  </si>
  <si>
    <t>__2021(株)フソウ・エナジー　</t>
  </si>
  <si>
    <t>(株)フソウ・エナジー　</t>
  </si>
  <si>
    <t>__2021府中・調布まちなかエナジー(株)　</t>
  </si>
  <si>
    <t>府中・調布まちなかエナジー(株)　</t>
  </si>
  <si>
    <t>__2021武陽ガス(株)　</t>
  </si>
  <si>
    <t>武陽ガス(株)　</t>
  </si>
  <si>
    <t>__2021一般社団法人フライングエステート　</t>
  </si>
  <si>
    <t>一般社団法人フライングエステート　</t>
  </si>
  <si>
    <t>__2021フラットエナジー(株)　</t>
  </si>
  <si>
    <t>フラットエナジー(株)　</t>
  </si>
  <si>
    <t>__2021フラワーペイメント(株)　</t>
  </si>
  <si>
    <t>フラワーペイメント(株)　</t>
  </si>
  <si>
    <t>__2021(株)ぶんごおおのエナジー　</t>
  </si>
  <si>
    <t>(株)ぶんごおおのエナジー　</t>
  </si>
  <si>
    <t>__2021(株)ホープ　</t>
  </si>
  <si>
    <t>(株)ホープ　</t>
  </si>
  <si>
    <t>__2021ホームタウンエナジー(株)　</t>
  </si>
  <si>
    <t>ホームタウンエナジー(株)　</t>
  </si>
  <si>
    <t>__2021(株)ほくだん　</t>
  </si>
  <si>
    <t>(株)ほくだん　</t>
  </si>
  <si>
    <t>__2021北陸電力(株)　メニューA</t>
  </si>
  <si>
    <t>__2021北陸電力(株)　メニューB</t>
  </si>
  <si>
    <t>__2021北陸電力(株)　メニューC</t>
  </si>
  <si>
    <t>北陸電力(株)　メニューC</t>
  </si>
  <si>
    <t>__2021北陸電力(株)　メニューD</t>
  </si>
  <si>
    <t>北陸電力(株)　メニューD</t>
  </si>
  <si>
    <t>__2021北陸電力(株)　メニューE(残差)</t>
  </si>
  <si>
    <t>北陸電力(株)　メニューE(残差)</t>
  </si>
  <si>
    <t>__2021北陸電力ビズエナジーソリューション(株)　</t>
  </si>
  <si>
    <t>北陸電力ビズエナジーソリューション(株)　</t>
  </si>
  <si>
    <t>__2021北海道瓦斯(株)　メニューA</t>
  </si>
  <si>
    <t>北海道瓦斯(株)　メニューA</t>
  </si>
  <si>
    <t>__2021北海道瓦斯(株)　(参考値)事業者全体</t>
  </si>
  <si>
    <t>北海道瓦斯(株)　(参考値)事業者全体</t>
  </si>
  <si>
    <t>__2021北海道電力(株)　メニューA</t>
  </si>
  <si>
    <t>__2021北海道電力(株)　メニューB</t>
  </si>
  <si>
    <t>北海道電力(株)　メニューB</t>
  </si>
  <si>
    <t>__2021北海道電力(株)　メニューC(残差)</t>
  </si>
  <si>
    <t>北海道電力(株)　メニューC(残差)</t>
  </si>
  <si>
    <t>__2021北海道電力コクリエーション(株)　</t>
  </si>
  <si>
    <t>北海道電力コクリエーション(株)　</t>
  </si>
  <si>
    <t>__2021(株)坊っちゃん電力　</t>
  </si>
  <si>
    <t>(株)坊っちゃん電力　</t>
  </si>
  <si>
    <t>__2021穂の国とよはし電力(株)　</t>
  </si>
  <si>
    <t>穂の国とよはし電力(株)　</t>
  </si>
  <si>
    <t>__2021堀川産業(株)　</t>
  </si>
  <si>
    <t>堀川産業(株)　</t>
  </si>
  <si>
    <t>__2021本庄ガス(株)　</t>
  </si>
  <si>
    <t>本庄ガス(株)　</t>
  </si>
  <si>
    <t>__2021(株)まち未来製作所　</t>
  </si>
  <si>
    <t>(株)まち未来製作所　</t>
  </si>
  <si>
    <t>__2021松阪新電力(株)　</t>
  </si>
  <si>
    <t>松阪新電力(株)　</t>
  </si>
  <si>
    <t>__2021松本ガス(株)　</t>
  </si>
  <si>
    <t>松本ガス(株)　</t>
  </si>
  <si>
    <t>__2021真庭バイオエネルギー(株)　</t>
  </si>
  <si>
    <t>真庭バイオエネルギー(株)　</t>
  </si>
  <si>
    <t>__2021(株)マルヰ　</t>
  </si>
  <si>
    <t>(株)マルヰ　</t>
  </si>
  <si>
    <t>__2021(株)マルイファシリティーズ　</t>
  </si>
  <si>
    <t>(株)マルイファシリティーズ　</t>
  </si>
  <si>
    <t>__2021(株)丸の内電力　</t>
  </si>
  <si>
    <t>(株)丸の内電力　</t>
  </si>
  <si>
    <t>__2021丸紅伊那みらいでんき(株)　メニューA</t>
  </si>
  <si>
    <t>__2021丸紅伊那みらいでんき(株)　メニューB(残差)</t>
  </si>
  <si>
    <t>丸紅伊那みらいでんき(株)　メニューB(残差)</t>
  </si>
  <si>
    <t>__2021丸紅新電力(株)　メニューA</t>
  </si>
  <si>
    <t>__2021丸紅新電力(株)　メニューB</t>
  </si>
  <si>
    <t>__2021丸紅新電力(株)　メニューC</t>
  </si>
  <si>
    <t>__2021丸紅新電力(株)　メニューD</t>
  </si>
  <si>
    <t>__2021丸紅新電力(株)　メニューE(残差)</t>
  </si>
  <si>
    <t>丸紅新電力(株)　メニューE(残差)</t>
  </si>
  <si>
    <t>__2021三河商事(株)　</t>
  </si>
  <si>
    <t>三河商事(株)　</t>
  </si>
  <si>
    <t>__2021(株)三河の山里コミュニティパワー　</t>
  </si>
  <si>
    <t>(株)三河の山里コミュニティパワー　</t>
  </si>
  <si>
    <t>__2021三井物産(株)　メニューA</t>
  </si>
  <si>
    <t>__2021三井物産(株)　メニューB(残差)</t>
  </si>
  <si>
    <t>三井物産(株)　メニューB(残差)</t>
  </si>
  <si>
    <t>__2021(株)ミツウロコヴェッセル　</t>
  </si>
  <si>
    <t>(株)ミツウロコヴェッセル　</t>
  </si>
  <si>
    <t>__2021ミツウロコグリーンエネルギー(株)　メニューA</t>
  </si>
  <si>
    <t>__2021ミツウロコグリーンエネルギー(株)　メニューB</t>
  </si>
  <si>
    <t>__2021ミツウロコグリーンエネルギー(株)　メニューC</t>
  </si>
  <si>
    <t>__2021ミツウロコグリーンエネルギー(株)　メニューD</t>
  </si>
  <si>
    <t>__2021ミツウロコグリーンエネルギー(株)　メニューE</t>
  </si>
  <si>
    <t>__2021ミツウロコグリーンエネルギー(株)　メニューF</t>
  </si>
  <si>
    <t>__2021ミツウロコグリーンエネルギー(株)　メニューG</t>
  </si>
  <si>
    <t>__2021ミツウロコグリーンエネルギー(株)　メニューH</t>
  </si>
  <si>
    <t>ミツウロコグリーンエネルギー(株)　メニューH</t>
  </si>
  <si>
    <t>__2021ミツウロコグリーンエネルギー(株)　メニューI</t>
  </si>
  <si>
    <t>ミツウロコグリーンエネルギー(株)　メニューI</t>
  </si>
  <si>
    <t>__2021ミツウロコグリーンエネルギー(株)　メニューJ(残差)</t>
  </si>
  <si>
    <t>ミツウロコグリーンエネルギー(株)　メニューJ(残差)</t>
  </si>
  <si>
    <t>__2021水戸電力(株)　</t>
  </si>
  <si>
    <t>水戸電力(株)　</t>
  </si>
  <si>
    <t>__2021(株)みとや　</t>
  </si>
  <si>
    <t>(株)みとや　</t>
  </si>
  <si>
    <t>__2021緑屋電気(株)　</t>
  </si>
  <si>
    <t>緑屋電気(株)　</t>
  </si>
  <si>
    <t>__2021(株)ミナサポ　</t>
  </si>
  <si>
    <t>(株)ミナサポ　</t>
  </si>
  <si>
    <t>__2021みなとみらい電力(株)　</t>
  </si>
  <si>
    <t>みなとみらい電力(株)　</t>
  </si>
  <si>
    <t>__2021みの市民エネルギー(株)　</t>
  </si>
  <si>
    <t>みの市民エネルギー(株)　</t>
  </si>
  <si>
    <t>__2021(株)美作国電力　</t>
  </si>
  <si>
    <t>(株)美作国電力　</t>
  </si>
  <si>
    <t>__2021(株)宮交シティ　</t>
  </si>
  <si>
    <t>(株)宮交シティ　</t>
  </si>
  <si>
    <t>__2021宮古新電力(株)　</t>
  </si>
  <si>
    <t>宮古新電力(株)　</t>
  </si>
  <si>
    <t>__2021(株)宮崎ガスリビング　</t>
  </si>
  <si>
    <t>(株)宮崎ガスリビング　</t>
  </si>
  <si>
    <t>__2021宮崎電力(株)　</t>
  </si>
  <si>
    <t>宮崎電力(株)　</t>
  </si>
  <si>
    <t>__2021宮崎パワーライン(株)　</t>
  </si>
  <si>
    <t>宮崎パワーライン(株)　</t>
  </si>
  <si>
    <t>__2021みやまスマートエネルギー(株)　メニューA</t>
  </si>
  <si>
    <t>みやまスマートエネルギー(株)　メニューA</t>
  </si>
  <si>
    <t>__2021みやまスマートエネルギー(株)　(参考値)事業者全体</t>
  </si>
  <si>
    <t>みやまスマートエネルギー(株)　(参考値)事業者全体</t>
  </si>
  <si>
    <t>__2021みよしエナジー(株)　</t>
  </si>
  <si>
    <t>みよしエナジー(株)　</t>
  </si>
  <si>
    <t>__2021ミライフ(株)　</t>
  </si>
  <si>
    <t>ミライフ(株)　</t>
  </si>
  <si>
    <t>__2021ミライフ東日本(株)　</t>
  </si>
  <si>
    <t>ミライフ東日本(株)　</t>
  </si>
  <si>
    <t>__2021(株)明治産業　</t>
  </si>
  <si>
    <t>(株)明治産業　</t>
  </si>
  <si>
    <t>__2021名南共同エネルギー(株)　</t>
  </si>
  <si>
    <t>名南共同エネルギー(株)　</t>
  </si>
  <si>
    <t>__2021(株)メディオテック　メニューA</t>
  </si>
  <si>
    <t>(株)メディオテック　メニューA</t>
  </si>
  <si>
    <t>__2021(株)メディオテック　(参考値)事業者全体</t>
  </si>
  <si>
    <t>(株)メディオテック　(参考値)事業者全体</t>
  </si>
  <si>
    <t>__2021もみじ電力(株)　</t>
  </si>
  <si>
    <t>もみじ電力(株)　</t>
  </si>
  <si>
    <t>__2021森の灯り(株)　</t>
  </si>
  <si>
    <t>森の灯り(株)　</t>
  </si>
  <si>
    <t>__2021森の電力(株)　メニューA</t>
  </si>
  <si>
    <t>__2021森の電力(株)　メニューB(残差)</t>
  </si>
  <si>
    <t>森の電力(株)　メニューB(残差)</t>
  </si>
  <si>
    <t>__2021森のエネルギー(株)　</t>
  </si>
  <si>
    <t>森のエネルギー(株)　</t>
  </si>
  <si>
    <t>__2021八千代エンジニヤリング(株)　</t>
  </si>
  <si>
    <t>八千代エンジニヤリング(株)　</t>
  </si>
  <si>
    <t>__2021弥富ガス協同組合　</t>
  </si>
  <si>
    <t>弥富ガス協同組合　</t>
  </si>
  <si>
    <t>__2021八幡商事(株)　</t>
  </si>
  <si>
    <t>八幡商事(株)　</t>
  </si>
  <si>
    <t>__2021(株)やまがた新電力　メニューA</t>
  </si>
  <si>
    <t>__2021(株)やまがた新電力　メニューB(残差)</t>
  </si>
  <si>
    <t>(株)やまがた新電力　メニューB(残差)</t>
  </si>
  <si>
    <t>__2021やめエネルギー(株)　</t>
  </si>
  <si>
    <t>やめエネルギー(株)　</t>
  </si>
  <si>
    <t>__2021(株)ユーミー総合研究所(旧：(株)ユーミーエナジー）　</t>
  </si>
  <si>
    <t>(株)ユーミー総合研究所(旧：(株)ユーミーエナジー）　</t>
  </si>
  <si>
    <t>__2021(株)ユーラスグリーンエナジー　メニューA</t>
  </si>
  <si>
    <t>__2021(株)ユーラスグリーンエナジー　メニューB(残差)</t>
  </si>
  <si>
    <t>(株)ユーラスグリーンエナジー　メニューB(残差)</t>
  </si>
  <si>
    <t>__2021ゆきぐに新電力(株)　</t>
  </si>
  <si>
    <t>ゆきぐに新電力(株)　</t>
  </si>
  <si>
    <t>__2021(株)ユビニティー　</t>
  </si>
  <si>
    <t>(株)ユビニティー　</t>
  </si>
  <si>
    <t>__2021(株)横須賀アーバンウッドパワー　</t>
  </si>
  <si>
    <t>(株)横須賀アーバンウッドパワー　</t>
  </si>
  <si>
    <t>__2021横浜ウォーター(株)　</t>
  </si>
  <si>
    <t>横浜ウォーター(株)　</t>
  </si>
  <si>
    <t>__2021(株)横浜環境デザイン　メニューA</t>
  </si>
  <si>
    <t>(株)横浜環境デザイン　メニューA</t>
  </si>
  <si>
    <t>__2021(株)横浜環境デザイン　(参考値)事業者全体</t>
  </si>
  <si>
    <t>(株)横浜環境デザイン　(参考値)事業者全体</t>
  </si>
  <si>
    <t>__2021(株)吉田石油店　</t>
  </si>
  <si>
    <t>(株)吉田石油店　</t>
  </si>
  <si>
    <t>__2021四つ葉電力(株)　</t>
  </si>
  <si>
    <t>四つ葉電力(株)　</t>
  </si>
  <si>
    <t>__2021米子瓦斯(株)　</t>
  </si>
  <si>
    <t>米子瓦斯(株)　</t>
  </si>
  <si>
    <t>__2021楽天エナジー(株)(旧：楽天モバイル(株))　メニューA</t>
  </si>
  <si>
    <t>楽天エナジー(株)(旧：楽天モバイル(株))　メニューA</t>
  </si>
  <si>
    <t>__2021楽天エナジー(株)(旧：楽天モバイル(株))　メニューB</t>
  </si>
  <si>
    <t>楽天エナジー(株)(旧：楽天モバイル(株))　メニューB</t>
  </si>
  <si>
    <t>__2021楽天エナジー(株)(旧：楽天モバイル(株))　メニューC(残差)</t>
  </si>
  <si>
    <t>楽天エナジー(株)(旧：楽天モバイル(株))　メニューC(残差)</t>
  </si>
  <si>
    <t>__2021リエスパワー(株)　</t>
  </si>
  <si>
    <t>リエスパワー(株)　</t>
  </si>
  <si>
    <t>__2021リエスパワーネクスト(株)　</t>
  </si>
  <si>
    <t>リエスパワーネクスト(株)　</t>
  </si>
  <si>
    <t>__2021陸前高田しみんエネルギー(株)　</t>
  </si>
  <si>
    <t>陸前高田しみんエネルギー(株)　</t>
  </si>
  <si>
    <t>__2021(株)リクルート　</t>
  </si>
  <si>
    <t>(株)リクルート　</t>
  </si>
  <si>
    <t>__2021(株)リケン工業　</t>
  </si>
  <si>
    <t>(株)リケン工業　</t>
  </si>
  <si>
    <t>__2021リコージャパン(株)　メニューA</t>
  </si>
  <si>
    <t>__2021リコージャパン(株)　メニューB</t>
  </si>
  <si>
    <t>__2021リコージャパン(株)　メニューC</t>
  </si>
  <si>
    <t>__2021リコージャパン(株)　メニューD</t>
  </si>
  <si>
    <t>__2021リコージャパン(株)　メニューE</t>
  </si>
  <si>
    <t>__2021リコージャパン(株)　メニューF(残差)</t>
  </si>
  <si>
    <t>__2021リストプロパティーズ(株)　</t>
  </si>
  <si>
    <t>リストプロパティーズ(株)　</t>
  </si>
  <si>
    <t>__2021リニューアブル・ジャパン(株)(旧：(株)みらい電力)　メニューA</t>
  </si>
  <si>
    <t>リニューアブル・ジャパン(株)(旧：(株)みらい電力)　メニューA</t>
  </si>
  <si>
    <t>__2021リニューアブル・ジャパン(株)(旧：(株)みらい電力)　メニューB</t>
  </si>
  <si>
    <t>リニューアブル・ジャパン(株)(旧：(株)みらい電力)　メニューB</t>
  </si>
  <si>
    <t>__2021リニューアブル・ジャパン(株)(旧：(株)みらい電力)　メニューC</t>
  </si>
  <si>
    <t>リニューアブル・ジャパン(株)(旧：(株)みらい電力)　メニューC</t>
  </si>
  <si>
    <t>__2021リニューアブル・ジャパン(株)(旧：(株)みらい電力)　メニューD</t>
  </si>
  <si>
    <t>リニューアブル・ジャパン(株)(旧：(株)みらい電力)　メニューD</t>
  </si>
  <si>
    <t>__2021リニューアブル・ジャパン(株)(旧：(株)みらい電力)　メニューE(残差)</t>
  </si>
  <si>
    <t>リニューアブル・ジャパン(株)(旧：(株)みらい電力)　メニューE(残差)</t>
  </si>
  <si>
    <t>__2021(株)リミックスポイント　メニューA</t>
  </si>
  <si>
    <t>__2021(株)リミックスポイント　メニューB(残差)</t>
  </si>
  <si>
    <t>(株)リミックスポイント　メニューB(残差)</t>
  </si>
  <si>
    <t>__2021(株)ルーア　</t>
  </si>
  <si>
    <t>(株)ルーア　</t>
  </si>
  <si>
    <t>__2021(株)ルーク　メニューA</t>
  </si>
  <si>
    <t>(株)ルーク　メニューA</t>
  </si>
  <si>
    <t>__2021(株)ルーク　メニューB</t>
  </si>
  <si>
    <t>(株)ルーク　メニューB</t>
  </si>
  <si>
    <t>__2021(株)ルーク　(参考値)事業者全体</t>
  </si>
  <si>
    <t>(株)ルーク　(参考値)事業者全体</t>
  </si>
  <si>
    <t>__2021(株)レクスポート(旧：(株)地域電力)　</t>
  </si>
  <si>
    <t>(株)レクスポート(旧：(株)地域電力)　</t>
  </si>
  <si>
    <t>__2021レックスイノベーション(株)　</t>
  </si>
  <si>
    <t>レックスイノベーション(株)　</t>
  </si>
  <si>
    <t>__2021レネックス電力合同会社　</t>
  </si>
  <si>
    <t>レネックス電力合同会社　</t>
  </si>
  <si>
    <t>__2021レモンガス(株)　</t>
  </si>
  <si>
    <t>レモンガス(株)　</t>
  </si>
  <si>
    <t>__2021ローカルエナジー(株)　メニューA</t>
  </si>
  <si>
    <t>__2021ローカルエナジー(株)　メニューB(残差)</t>
  </si>
  <si>
    <t>ローカルエナジー(株)　メニューB(残差)</t>
  </si>
  <si>
    <t>__2021ローカルでんき(株)　メニューA</t>
  </si>
  <si>
    <t>ローカルでんき(株)　メニューA</t>
  </si>
  <si>
    <t>__2021ローカルでんき(株)　メニューB(残差)</t>
  </si>
  <si>
    <t>ローカルでんき(株)　メニューB(残差)</t>
  </si>
  <si>
    <t>__2021和歌山電力(株)　</t>
  </si>
  <si>
    <t>和歌山電力(株)　</t>
  </si>
  <si>
    <t>__2021綿半パートナーズ(株)　</t>
  </si>
  <si>
    <t>綿半パートナーズ(株)　</t>
  </si>
  <si>
    <t>__2021ワタミエナジー(株)　メニューA</t>
  </si>
  <si>
    <t>__2021ワタミエナジー(株)　メニューB(残差)</t>
  </si>
  <si>
    <t>ワタミエナジー(株)　メニューB(残差)</t>
  </si>
  <si>
    <t>__2021(株)ａｆｔｅｒＦＩＴ　メニューA</t>
  </si>
  <si>
    <t>(株)ａｆｔｅｒＦＩＴ　メニューA</t>
  </si>
  <si>
    <t>__2021Ａｐａｍａｎ　Ｅｎｅｒｇｙ(株)　</t>
  </si>
  <si>
    <t>Ａｐａｍａｎ　Ｅｎｅｒｇｙ(株)　</t>
  </si>
  <si>
    <t>__2021Ｃａｓｔｌｅｔｏｎ　Ｃｏｍｍｏｄｉｔｉｅｓ　Ｊａｐａｎ合同会社　</t>
  </si>
  <si>
    <t>Ｃａｓｔｌｅｔｏｎ　Ｃｏｍｍｏｄｉｔｉｅｓ　Ｊａｐａｎ合同会社　</t>
  </si>
  <si>
    <t>__2021(株)ＣＤエナジーダイレクト　メニューA</t>
  </si>
  <si>
    <t>(株)ＣＤエナジーダイレクト　メニューA</t>
  </si>
  <si>
    <t>__2021(株)ＣＤエナジーダイレクト　メニューB(残差)</t>
  </si>
  <si>
    <t>(株)ＣＤエナジーダイレクト　メニューB(残差)</t>
  </si>
  <si>
    <t>__2021(株)ＣＨＩＢＡむつざわエナジー　</t>
  </si>
  <si>
    <t>(株)ＣＨＩＢＡむつざわエナジー　</t>
  </si>
  <si>
    <t>__2021Ｃｏｃｏテラスたがわ(株)　</t>
  </si>
  <si>
    <t>Ｃｏｃｏテラスたがわ(株)　</t>
  </si>
  <si>
    <t>__2021(株)ＣＷＳ　</t>
  </si>
  <si>
    <t>(株)ＣＷＳ　</t>
  </si>
  <si>
    <t>__2021ENEOS(株)　メニューA</t>
  </si>
  <si>
    <t>ENEOS(株)　メニューA</t>
  </si>
  <si>
    <t>__2021ENEOS(株)　メニューB</t>
  </si>
  <si>
    <t>ENEOS(株)　メニューB</t>
  </si>
  <si>
    <t>__2021ENEOS(株)　メニューC</t>
  </si>
  <si>
    <t>ENEOS(株)　メニューC</t>
  </si>
  <si>
    <t>__2021ENEOS(株)　メニューD(残差)</t>
  </si>
  <si>
    <t>ENEOS(株)　メニューD(残差)</t>
  </si>
  <si>
    <t>__2021(株)Ｆ－Ｐｏｗｅｒ　メニューA</t>
  </si>
  <si>
    <t>__2021(株)Ｆ－Ｐｏｗｅｒ　メニューB</t>
  </si>
  <si>
    <t>__2021(株)Ｆ－Ｐｏｗｅｒ　メニューC(残差)</t>
  </si>
  <si>
    <t>__2021ＦＴエナジー(株)　</t>
  </si>
  <si>
    <t>ＦＴエナジー(株)　</t>
  </si>
  <si>
    <t>__2021(株)Ｇ－Ｐｏｗｅｒ　</t>
  </si>
  <si>
    <t>(株)Ｇ－Ｐｏｗｅｒ　</t>
  </si>
  <si>
    <t>__2021GYRO　HOLDINGS(株)　</t>
  </si>
  <si>
    <t>GYRO　HOLDINGS(株)　</t>
  </si>
  <si>
    <t>__2021ＨＴＢエナジー(株)　メニューA</t>
  </si>
  <si>
    <t>ＨＴＢエナジー(株)　メニューA</t>
  </si>
  <si>
    <t>__2021ＨＴＢエナジー(株)　メニューB</t>
  </si>
  <si>
    <t>ＨＴＢエナジー(株)　メニューB</t>
  </si>
  <si>
    <t>__2021ＨＴＢエナジー(株)　(参考値)事業者全体</t>
  </si>
  <si>
    <t>ＨＴＢエナジー(株)　(参考値)事業者全体</t>
  </si>
  <si>
    <t>__2021(株)Ｉ＆Ｉ　</t>
  </si>
  <si>
    <t>(株)Ｉ＆Ｉ　</t>
  </si>
  <si>
    <t>__2021ＩＳエナジー(株)　</t>
  </si>
  <si>
    <t>ＩＳエナジー(株)　</t>
  </si>
  <si>
    <t>__2021ＪＡＧ国際エナジー(株)　(残差)</t>
  </si>
  <si>
    <t>ＪＡＧ国際エナジー(株)　(残差)</t>
  </si>
  <si>
    <t>__2021Japan電力(株)(旧：アンフィニ(株))　メニューA</t>
  </si>
  <si>
    <t>Japan電力(株)(旧：アンフィニ(株))　メニューA</t>
  </si>
  <si>
    <t>__2021Japan電力(株)(旧：アンフィニ(株))　メニューB</t>
  </si>
  <si>
    <t>Japan電力(株)(旧：アンフィニ(株))　メニューB</t>
  </si>
  <si>
    <t>__2021Japan電力(株)(旧：アンフィニ(株))　メニューC(残差)</t>
  </si>
  <si>
    <t>Japan電力(株)(旧：アンフィニ(株))　メニューC(残差)</t>
  </si>
  <si>
    <t>__2021ＪＰエネルギー(株)　</t>
  </si>
  <si>
    <t>ＪＰエネルギー(株)　</t>
  </si>
  <si>
    <t>__2021JREトレーディング(株)　</t>
  </si>
  <si>
    <t>JREトレーディング(株)　</t>
  </si>
  <si>
    <t>__2021JR西日本住宅サービス(株)　</t>
  </si>
  <si>
    <t>JR西日本住宅サービス(株)　</t>
  </si>
  <si>
    <t>__2021(株)ＪＴＢコミュニケーションデザイン　</t>
  </si>
  <si>
    <t>(株)ＪＴＢコミュニケーションデザイン　</t>
  </si>
  <si>
    <t>__2021(株)ｋａｒｃｈ　</t>
  </si>
  <si>
    <t>(株)ｋａｒｃｈ　</t>
  </si>
  <si>
    <t>__2021KBN(株)（旧：香川テレビ放送網(株)）　</t>
  </si>
  <si>
    <t>KBN(株)（旧：香川テレビ放送網(株)）　</t>
  </si>
  <si>
    <t>__2021ＫＤＤＩ(株)　メニューA</t>
  </si>
  <si>
    <t>ＫＤＤＩ(株)　メニューA</t>
  </si>
  <si>
    <t>__2021ＫＤＤＩ(株)　(参考値)事業者全体</t>
  </si>
  <si>
    <t>ＫＤＤＩ(株)　(参考値)事業者全体</t>
  </si>
  <si>
    <t>__2021(株)Ｋｅｎｅｓエネルギーサービス　</t>
  </si>
  <si>
    <t>(株)Ｋｅｎｅｓエネルギーサービス　</t>
  </si>
  <si>
    <t>__2021ＫＭパワー(株)　</t>
  </si>
  <si>
    <t>ＫＭパワー(株)　</t>
  </si>
  <si>
    <t>__2021(株)LENETS　</t>
  </si>
  <si>
    <t>(株)LENETS　</t>
  </si>
  <si>
    <t>__2021(株)Ｌｉｎｋ　Ｌｉｆｅ　</t>
  </si>
  <si>
    <t>(株)Ｌｉｎｋ　Ｌｉｆｅ　</t>
  </si>
  <si>
    <t>__2021(株)ＬＩＸＩＬ　ＴＥＰＣＯ　スマートパートナーズ　メニューA</t>
  </si>
  <si>
    <t>(株)ＬＩＸＩＬ　ＴＥＰＣＯ　スマートパートナーズ　メニューA</t>
  </si>
  <si>
    <t>__2021(株)ＬＩＸＩＬ　ＴＥＰＣＯ　スマートパートナーズ　メニューB</t>
  </si>
  <si>
    <t>(株)ＬＩＸＩＬ　ＴＥＰＣＯ　スマートパートナーズ　メニューB</t>
  </si>
  <si>
    <t>__2021(株)ＬＩＸＩＬ　ＴＥＰＣＯ　スマートパートナーズ　メニューC(残差)</t>
  </si>
  <si>
    <t>(株)ＬＩＸＩＬ　ＴＥＰＣＯ　スマートパートナーズ　メニューC(残差)</t>
  </si>
  <si>
    <t>__2021(株)Ｌｏｏｏｐ　メニューA</t>
  </si>
  <si>
    <t>__2021(株)Ｌｏｏｏｐ　メニューB</t>
  </si>
  <si>
    <t>__2021(株)Ｌｏｏｏｐ　メニューC</t>
  </si>
  <si>
    <t>__2021(株)Ｌｏｏｏｐ　メニューD</t>
  </si>
  <si>
    <t>__2021(株)Ｌｏｏｏｐ　メニューE</t>
  </si>
  <si>
    <t>(株)Ｌｏｏｏｐ　メニューE</t>
  </si>
  <si>
    <t>__2021(株)Ｌｏｏｏｐ　メニューF(残差)</t>
  </si>
  <si>
    <t>(株)Ｌｏｏｏｐ　メニューF(残差)</t>
  </si>
  <si>
    <t>__2021MCPD(株)（旧：MCPD合同会社）　メニューA</t>
  </si>
  <si>
    <t>MCPD(株)（旧：MCPD合同会社）　メニューA</t>
  </si>
  <si>
    <t>__2021MCPD(株)（旧：MCPD合同会社）　メニューB</t>
  </si>
  <si>
    <t>MCPD(株)（旧：MCPD合同会社）　メニューB</t>
  </si>
  <si>
    <t>__2021MCPD(株)（旧：MCPD合同会社）　(参考値)事業者全体</t>
  </si>
  <si>
    <t>MCPD(株)（旧：MCPD合同会社）　(参考値)事業者全体</t>
  </si>
  <si>
    <t>__2021ＭＣリテールエナジー(株)　メニューA</t>
  </si>
  <si>
    <t>__2021ＭＣリテールエナジー(株)　メニューB</t>
  </si>
  <si>
    <t>__2021ＭＣリテールエナジー(株)　メニューC</t>
  </si>
  <si>
    <t>__2021ＭＣリテールエナジー(株)　メニューD(残差)</t>
  </si>
  <si>
    <t>ＭＣリテールエナジー(株)　メニューD(残差)</t>
  </si>
  <si>
    <t>__2021ＭＧＣエネルギー(株)　</t>
  </si>
  <si>
    <t>ＭＧＣエネルギー(株)　</t>
  </si>
  <si>
    <t>__2021(株)Ｍｉｓｕｍｉ　</t>
  </si>
  <si>
    <t>(株)Ｍｉｓｕｍｉ　</t>
  </si>
  <si>
    <t>__2021(株)MKエネルギー　</t>
  </si>
  <si>
    <t>(株)MKエネルギー　</t>
  </si>
  <si>
    <t>__2021ＭＫステーションズ(株)　</t>
  </si>
  <si>
    <t>ＭＫステーションズ(株)　</t>
  </si>
  <si>
    <t>__2021(株)Mpower　</t>
  </si>
  <si>
    <t>(株)Mpower　</t>
  </si>
  <si>
    <t>__2021Ｍｙシティ電力(株)　</t>
  </si>
  <si>
    <t>Ｍｙシティ電力(株)　</t>
  </si>
  <si>
    <t>__2021Nature(株)　</t>
  </si>
  <si>
    <t>Nature(株)　</t>
  </si>
  <si>
    <t>__2021(株)NEXT ONE　</t>
  </si>
  <si>
    <t>(株)NEXT ONE　</t>
  </si>
  <si>
    <t>__2021Ｎｅｘｔ　Ｐｏｗｅｒ(株)　</t>
  </si>
  <si>
    <t>Ｎｅｘｔ　Ｐｏｗｅｒ(株)　</t>
  </si>
  <si>
    <t>__2021ＮＦパワーサービス(株)　メニューA</t>
  </si>
  <si>
    <t>__2021ＮＦパワーサービス(株)　メニューB(残差)</t>
  </si>
  <si>
    <t>__2021NTTアノードエナジー(株)　メニューA</t>
  </si>
  <si>
    <t>NTTアノードエナジー(株)　メニューA</t>
  </si>
  <si>
    <t>__2021NTTアノードエナジー(株)　(参考値)事業者全体</t>
  </si>
  <si>
    <t>NTTアノードエナジー(株)　(参考値)事業者全体</t>
  </si>
  <si>
    <t>__2021(株)OKUTA　</t>
  </si>
  <si>
    <t>(株)OKUTA　</t>
  </si>
  <si>
    <t>__2021(株)Ｏｐｔｉｍｉｚｅｄ　Ｅｎｅｒｇｙ　</t>
  </si>
  <si>
    <t>(株)Ｏｐｔｉｍｉｚｅｄ　Ｅｎｅｒｇｙ　</t>
  </si>
  <si>
    <t>__2021合同会社Peak8　</t>
  </si>
  <si>
    <t>合同会社Peak8　</t>
  </si>
  <si>
    <t>__2021(株)ＰｉｎＴ　</t>
  </si>
  <si>
    <t>(株)ＰｉｎＴ　</t>
  </si>
  <si>
    <t>__2021RE100電力(株)　メニューA</t>
  </si>
  <si>
    <t>RE100電力(株)　メニューA</t>
  </si>
  <si>
    <t>__2021RE100電力(株)　メニューB(残差)</t>
  </si>
  <si>
    <t>RE100電力(株)　メニューB(残差)</t>
  </si>
  <si>
    <t>__2021(株)RenoLabo　</t>
  </si>
  <si>
    <t>(株)RenoLabo　</t>
  </si>
  <si>
    <t>__2021(株)Sanko IB　</t>
  </si>
  <si>
    <t>(株)Sanko IB　</t>
  </si>
  <si>
    <t>__2021ＳＢパワー(株)　メニューA</t>
  </si>
  <si>
    <t>__2021ＳＢパワー(株)　メニューB</t>
  </si>
  <si>
    <t>__2021ＳＢパワー(株)　メニューC(残差)</t>
  </si>
  <si>
    <t>ＳＢパワー(株)　メニューC(残差)</t>
  </si>
  <si>
    <t>__2021(株)ＳＥウイングズ　</t>
  </si>
  <si>
    <t>(株)ＳＥウイングズ　</t>
  </si>
  <si>
    <t>__2021(株)Ｓｈａｒｅｄ　Ｅｎｅｒｇｙ　</t>
  </si>
  <si>
    <t>(株)Ｓｈａｒｅｄ　Ｅｎｅｒｇｙ　</t>
  </si>
  <si>
    <t>__2021SustainableEnergy(株)　</t>
  </si>
  <si>
    <t>SustainableEnergy(株)　</t>
  </si>
  <si>
    <t>__2021T＆Tエナジー(株)　</t>
  </si>
  <si>
    <t>T＆Tエナジー(株)　</t>
  </si>
  <si>
    <t>__2021TEPCOライフサービス(株)　</t>
  </si>
  <si>
    <t>TEPCOライフサービス(株)　</t>
  </si>
  <si>
    <t>__2021TERA Energy(株)　</t>
  </si>
  <si>
    <t>TERA Energy(株)　</t>
  </si>
  <si>
    <t>__2021TGオクトパスエナジー(株)　メニューA</t>
  </si>
  <si>
    <t>TGオクトパスエナジー(株)　メニューA</t>
  </si>
  <si>
    <t>__2021TGオクトパスエナジー(株)　メニューB</t>
  </si>
  <si>
    <t>TGオクトパスエナジー(株)　メニューB</t>
  </si>
  <si>
    <t>__2021TGオクトパスエナジー(株)　(参考値)事業者全体</t>
  </si>
  <si>
    <t>TGオクトパスエナジー(株)　(参考値)事業者全体</t>
  </si>
  <si>
    <t>__2021(株)ＴＯＫＹＯ油電力　</t>
  </si>
  <si>
    <t>(株)ＴＯＫＹＯ油電力　</t>
  </si>
  <si>
    <t>__2021ＴＲＥＮＤＥ(株)　</t>
  </si>
  <si>
    <t>ＴＲＥＮＤＥ(株)　</t>
  </si>
  <si>
    <t>__2021(株)ＴＴＳパワー　</t>
  </si>
  <si>
    <t>(株)ＴＴＳパワー　</t>
  </si>
  <si>
    <t>__2021UNIVERGY(株)　</t>
  </si>
  <si>
    <t>UNIVERGY(株)　</t>
  </si>
  <si>
    <t>__2021(株)UPDATER(旧：みんな電力(株))　メニューA</t>
  </si>
  <si>
    <t>(株)UPDATER(旧：みんな電力(株))　メニューA</t>
  </si>
  <si>
    <t>__2021(株)UPDATER(旧：みんな電力(株))　メニューB</t>
  </si>
  <si>
    <t>(株)UPDATER(旧：みんな電力(株))　メニューB</t>
  </si>
  <si>
    <t>__2021(株)UPDATER(旧：みんな電力(株))　メニューC(残差)</t>
  </si>
  <si>
    <t>(株)UPDATER(旧：みんな電力(株))　メニューC(残差)</t>
  </si>
  <si>
    <t>__2021(株)ＵＳＥＮ　ＮＥＴＷＯＲＫＳ　</t>
  </si>
  <si>
    <t>(株)ＵＳＥＮ　ＮＥＴＷＯＲＫＳ　</t>
  </si>
  <si>
    <t>__2021(株)Ｖ－Ｐｏｗｅｒ　メニューA</t>
  </si>
  <si>
    <t>__2021(株)Ｖ－Ｐｏｗｅｒ　メニューB</t>
  </si>
  <si>
    <t>(株)Ｖ－Ｐｏｗｅｒ　メニューB</t>
  </si>
  <si>
    <t>__2021(株)Ｖ－Ｐｏｗｅｒ　メニューC(残差)</t>
  </si>
  <si>
    <t>(株)Ｖ－Ｐｏｗｅｒ　メニューC(残差)</t>
  </si>
  <si>
    <t>__2021WSエナジー(株)　メニューA</t>
  </si>
  <si>
    <t>__2021WSエナジー(株)　メニューB</t>
  </si>
  <si>
    <t>WSエナジー(株)　メニューB</t>
  </si>
  <si>
    <t>__2021WSエナジー(株)　メニューC(残差)</t>
  </si>
  <si>
    <t>WSエナジー(株)　メニューC(残差)</t>
  </si>
  <si>
    <t>__2021Y.W.C(株)　</t>
  </si>
  <si>
    <t>Y.W.C(株)　</t>
  </si>
  <si>
    <t>__2022アークエルテクノロジーズ(株)　</t>
  </si>
  <si>
    <t>__2022(株)アースインフィニティ　</t>
  </si>
  <si>
    <t>__2022アーバンエナジー(株)　メニューA</t>
  </si>
  <si>
    <t>__2022アーバンエナジー(株)　メニューB</t>
  </si>
  <si>
    <t>__2022アーバンエナジー(株)　メニューC</t>
  </si>
  <si>
    <t>__2022アーバンエナジー(株)　メニューD</t>
  </si>
  <si>
    <t>__2022アーバンエナジー(株)　メニューE</t>
  </si>
  <si>
    <t>__2022アーバンエナジー(株)　メニューF</t>
  </si>
  <si>
    <t>__2022アーバンエナジー(株)　メニューG</t>
  </si>
  <si>
    <t>__2022アーバンエナジー(株)　メニューH</t>
  </si>
  <si>
    <t>__2022アーバンエナジー(株)　メニューI(残差)</t>
  </si>
  <si>
    <t>__2022(株)アイ・グリッド・ソリューションズ　メニューA</t>
  </si>
  <si>
    <t>__2022(株)アイ・グリッド・ソリューションズ　メニューB(残差)</t>
  </si>
  <si>
    <t>__2022アイエスジー(株)　</t>
  </si>
  <si>
    <t>アイエスジー(株)　</t>
  </si>
  <si>
    <t>__2022(株)アイキューブ・マーケティング　</t>
  </si>
  <si>
    <t>__2022会津エナジー(株)　</t>
  </si>
  <si>
    <t>__2022青森県民エナジー(株)　</t>
  </si>
  <si>
    <t>__2022朝日ガスエナジー(株)　</t>
  </si>
  <si>
    <t>__2022旭化成(株)　メニューA</t>
  </si>
  <si>
    <t>__2022旭化成(株)　メニューB</t>
  </si>
  <si>
    <t>__2022旭化成(株)　メニューC</t>
  </si>
  <si>
    <t>__2022旭化成(株)　メニューD</t>
  </si>
  <si>
    <t>__2022旭化成(株)　メニューE</t>
  </si>
  <si>
    <t>__2022旭化成(株)　メニューF</t>
  </si>
  <si>
    <t>__2022旭化成(株)　(参考値)事業者全体</t>
  </si>
  <si>
    <t>__2022旭マルヰガス(株)　</t>
  </si>
  <si>
    <t>__2022足利ガス(株)　</t>
  </si>
  <si>
    <t>__2022(株)アシストワンエナジー　</t>
  </si>
  <si>
    <t>__2022アスエネ(株)　メニューA</t>
  </si>
  <si>
    <t>__2022アスエネ(株)　メニューB</t>
  </si>
  <si>
    <t>__2022アスエネ(株)　メニューC</t>
  </si>
  <si>
    <t>__2022アスエネ(株)　メニューD</t>
  </si>
  <si>
    <t>__2022アスエネ(株)　メニューE</t>
  </si>
  <si>
    <t>__2022アスエネ(株)　(参考値)事業者全体</t>
  </si>
  <si>
    <t>__2022アストマックス(株)　</t>
  </si>
  <si>
    <t>アストマックス(株)　</t>
  </si>
  <si>
    <t>__2022アストマックス・エネルギー合同会社　</t>
  </si>
  <si>
    <t>__2022アストモスエネルギー(株)　</t>
  </si>
  <si>
    <t>__2022厚木瓦斯(株)　メニューA</t>
  </si>
  <si>
    <t>__2022厚木瓦斯(株)　メニューB(残差)</t>
  </si>
  <si>
    <t>厚木瓦斯(株)　メニューB(残差)</t>
  </si>
  <si>
    <t>__2022(株)アドバンテック　メニューA</t>
  </si>
  <si>
    <t>__2022(株)アドバンテック　メニューB</t>
  </si>
  <si>
    <t>__2022(株)アドバンテック　メニューC</t>
  </si>
  <si>
    <t>__2022(株)アドバンテック　メニューD</t>
  </si>
  <si>
    <t>__2022(株)アドバンテック　メニューE(残差)</t>
  </si>
  <si>
    <t>(株)アドバンテック　メニューE(残差)</t>
  </si>
  <si>
    <t>__2022(株)アメニティ電力　</t>
  </si>
  <si>
    <t>__2022有明エナジー(株)　</t>
  </si>
  <si>
    <t>__2022(株)アルファライズ　</t>
  </si>
  <si>
    <t>__2022あんしん電力合同会社　</t>
  </si>
  <si>
    <t>__2022アンビット・エナジー・ジャパン合同会社　</t>
  </si>
  <si>
    <t>__2022(株)イーエムアイ　</t>
  </si>
  <si>
    <t>__2022(株)イーセル　</t>
  </si>
  <si>
    <t>__2022飯田まちづくり電力(株)　メニューA</t>
  </si>
  <si>
    <t>__2022飯田まちづくり電力(株)　メニューB(残差)</t>
  </si>
  <si>
    <t>飯田まちづくり電力(株)　メニューB(残差)</t>
  </si>
  <si>
    <t>__2022(株)イーネットワーク　</t>
  </si>
  <si>
    <t>__2022(株)イーネットワークシステムズ　メニューA</t>
  </si>
  <si>
    <t>__2022(株)イーネットワークシステムズ　メニューB</t>
  </si>
  <si>
    <t>__2022(株)イーネットワークシステムズ　メニューC</t>
  </si>
  <si>
    <t>__2022(株)イーネットワークシステムズ　メニューD</t>
  </si>
  <si>
    <t>__2022(株)イーネットワークシステムズ　メニューE(残差)</t>
  </si>
  <si>
    <t>__2022イーレックス(株)　</t>
  </si>
  <si>
    <t>__2022イオンディライト(株)　</t>
  </si>
  <si>
    <t>__2022(株)池見石油店　</t>
  </si>
  <si>
    <t>__2022いこま市民パワー(株)　</t>
  </si>
  <si>
    <t>__2022(株)イシオ　</t>
  </si>
  <si>
    <t>__2022石川電力(株)　</t>
  </si>
  <si>
    <t>__2022一般財団法人泉佐野電力　　　</t>
  </si>
  <si>
    <t>__2022いずも縁結び電力(株)　</t>
  </si>
  <si>
    <t>__2022出雲ガス(株)　</t>
  </si>
  <si>
    <t>__2022出雲ケーブルビジョン(株)　</t>
  </si>
  <si>
    <t>__2022伊勢崎ガス(株)　</t>
  </si>
  <si>
    <t>__2022伊勢志摩電力(株)　</t>
  </si>
  <si>
    <t>__2022(株)いちき串木野電力　</t>
  </si>
  <si>
    <t>__2022(株)いちたかガスワン　メニューA</t>
  </si>
  <si>
    <t>__2022(株)いちたかガスワン　メニューB(残差)</t>
  </si>
  <si>
    <t>(株)いちたかガスワン　メニューB(残差)</t>
  </si>
  <si>
    <t>__2022出光グリーンパワー(株)　メニューA</t>
  </si>
  <si>
    <t>__2022出光グリーンパワー(株)　メニューB</t>
  </si>
  <si>
    <t>__2022出光グリーンパワー(株)　メニューC</t>
  </si>
  <si>
    <t>__2022出光グリーンパワー(株)　メニューD(残差)</t>
  </si>
  <si>
    <t>__2022出光興産(株)　メニューA</t>
  </si>
  <si>
    <t>__2022出光興産(株)　メニューB</t>
  </si>
  <si>
    <t>__2022出光興産(株)　メニューC(残差)</t>
  </si>
  <si>
    <t>__2022伊藤忠エネクス(株)　メニューA</t>
  </si>
  <si>
    <t>__2022伊藤忠エネクス(株)　メニューB</t>
  </si>
  <si>
    <t>__2022伊藤忠エネクス(株)　メニューC(残差)</t>
  </si>
  <si>
    <t>__2022伊藤忠エネクスホームライフ西日本(株)　</t>
  </si>
  <si>
    <t>__2022伊藤忠商事(株)　メニューA</t>
  </si>
  <si>
    <t>__2022伊藤忠商事(株)　メニューB(残差)</t>
  </si>
  <si>
    <t>__2022伊藤忠プランテック(株)　</t>
  </si>
  <si>
    <t>__2022いばらきコープ生活協同組合　</t>
  </si>
  <si>
    <t>__2022入間ガス(株)　</t>
  </si>
  <si>
    <t>__2022イワタニセントラル北海道(株)　</t>
  </si>
  <si>
    <t>__2022イワタニ東海(株)　</t>
  </si>
  <si>
    <t>__2022イワタニ長野(株)　</t>
  </si>
  <si>
    <t>__2022イワタニ関東(株)　</t>
  </si>
  <si>
    <t>__2022イワタニ三重(株)　</t>
  </si>
  <si>
    <t>__2022イワタニ首都圏(株)　</t>
  </si>
  <si>
    <t>__2022(株)岩手ウッドパワー　</t>
  </si>
  <si>
    <t>__2022岩手電力(株)　</t>
  </si>
  <si>
    <t>__2022(株)インフォシステム　</t>
  </si>
  <si>
    <t>__2022ヴィジョナリーパワー(株)　</t>
  </si>
  <si>
    <t>__2022(株)ウエスト電力　メニューA</t>
  </si>
  <si>
    <t>__2022(株)ウエスト電力　メニューB(残差)</t>
  </si>
  <si>
    <t>__2022上田ガス(株)　</t>
  </si>
  <si>
    <t>__2022うすきエネルギー(株)　</t>
  </si>
  <si>
    <t>__2022(株)ウッドエナジー　</t>
  </si>
  <si>
    <t>__2022宇都宮ライトパワー(株)　</t>
  </si>
  <si>
    <t>__2022うべ未来エネルギー(株)　</t>
  </si>
  <si>
    <t>__2022エア・ウォーター(株)　</t>
  </si>
  <si>
    <t>__2022エア・ウォーター・ライフソリューション(株)(旧：エア・ウォーター北海道(株))　</t>
  </si>
  <si>
    <t>エア・ウォーター・ライフソリューション(株)(旧：エア・ウォーター北海道(株))　</t>
  </si>
  <si>
    <t>__2022(株)エイチティーピー　</t>
  </si>
  <si>
    <t>(株)エイチティーピー　</t>
  </si>
  <si>
    <t>__2022(株)エーコープサービス　</t>
  </si>
  <si>
    <t>__2022(株)エージーピー　　</t>
  </si>
  <si>
    <t>__2022(株)エコア　</t>
  </si>
  <si>
    <t>__2022(株)エコスタイル　メニューA</t>
  </si>
  <si>
    <t>__2022(株)エコスタイル　メニューB</t>
  </si>
  <si>
    <t>__2022(株)エコスタイル　メニューC(残差)</t>
  </si>
  <si>
    <t>__2022(株)エコログ　</t>
  </si>
  <si>
    <t>__2022(株)エスエナジー　</t>
  </si>
  <si>
    <t>__2022(株)エスケーエナジー　</t>
  </si>
  <si>
    <t>__2022越後天然ガス(株)　メニューA</t>
  </si>
  <si>
    <t>__2022越後天然ガス(株)　メニューB(残差)</t>
  </si>
  <si>
    <t>越後天然ガス(株)　メニューB(残差)</t>
  </si>
  <si>
    <t>__2022エッセンシャルエナジー(株)　</t>
  </si>
  <si>
    <t>エッセンシャルエナジー(株)　</t>
  </si>
  <si>
    <t>__2022(株)エナネス　</t>
  </si>
  <si>
    <t>__2022(株)エナリス・パワー・マーケティング　メニューA</t>
  </si>
  <si>
    <t>__2022(株)エナリス・パワー・マーケティング　メニューB</t>
  </si>
  <si>
    <t>__2022(株)エナリス・パワー・マーケティング　メニューC</t>
  </si>
  <si>
    <t>__2022(株)エナリス・パワー・マーケティング　メニューD</t>
  </si>
  <si>
    <t>__2022(株)エナリス・パワー・マーケティング　メニューE</t>
  </si>
  <si>
    <t>__2022(株)エナリス・パワー・マーケティング　メニューF</t>
  </si>
  <si>
    <t>__2022(株)エナリス・パワー・マーケティング　メニューG</t>
  </si>
  <si>
    <t>__2022(株)エナリス・パワー・マーケティング　メニューH</t>
  </si>
  <si>
    <t>__2022(株)エナリス・パワー・マーケティング　メニューI</t>
  </si>
  <si>
    <t>__2022(株)エナリス・パワー・マーケティング　メニューJ</t>
  </si>
  <si>
    <t>__2022(株)エナリス・パワー・マーケティング　メニューK</t>
  </si>
  <si>
    <t>__2022(株)エナリス・パワー・マーケティング　メニューL(残差)</t>
  </si>
  <si>
    <t>__2022(株)エネ・ビジョン　</t>
  </si>
  <si>
    <t>__2022(株)エネアーク関西　</t>
  </si>
  <si>
    <t>__2022(株)エネアーク関東　</t>
  </si>
  <si>
    <t>__2022(株)エネウィル(旧：ＪＡＧ国際エナジー(株))　メニューA</t>
  </si>
  <si>
    <t>(株)エネウィル(旧：ＪＡＧ国際エナジー(株))　メニューA</t>
  </si>
  <si>
    <t>__2022(株)エネウィル(旧：ＪＡＧ国際エナジー(株))　メニューB(残差)</t>
  </si>
  <si>
    <t>(株)エネウィル(旧：ＪＡＧ国際エナジー(株))　メニューB(残差)</t>
  </si>
  <si>
    <t>__2022(株)エネクスライフサービス　</t>
  </si>
  <si>
    <t>__2022(株)エネクル(旧：堀川産業(株))　</t>
  </si>
  <si>
    <t>(株)エネクル(旧：堀川産業(株))　</t>
  </si>
  <si>
    <t>__2022エネサーブ(株)　メニューA</t>
  </si>
  <si>
    <t>__2022エネサーブ(株)　メニューB(残差)</t>
  </si>
  <si>
    <t>__2022(株)エネサンス関東　</t>
  </si>
  <si>
    <t>__2022エネックス(株)　メニューA</t>
  </si>
  <si>
    <t>__2022エネックス(株)　メニューB(残差)</t>
  </si>
  <si>
    <t>エネックス(株)　メニューB(残差)</t>
  </si>
  <si>
    <t>__2022(株)エネット　メニューA</t>
  </si>
  <si>
    <t>__2022(株)エネット　メニューB</t>
  </si>
  <si>
    <t>__2022(株)エネット　メニューC</t>
  </si>
  <si>
    <t>__2022(株)エネット　メニューD</t>
  </si>
  <si>
    <t>__2022(株)エネット　メニューE</t>
  </si>
  <si>
    <t>__2022(株)エネット　メニューF</t>
  </si>
  <si>
    <t>__2022(株)エネット　メニューG</t>
  </si>
  <si>
    <t>__2022(株)エネット　メニューH(残差)</t>
  </si>
  <si>
    <t>__2022エネトレード(株)　</t>
  </si>
  <si>
    <t>__2022(株)エネファント　メニューA</t>
  </si>
  <si>
    <t>__2022(株)エネファント　メニューB</t>
  </si>
  <si>
    <t>__2022(株)エネファント　メニューC(残差)</t>
  </si>
  <si>
    <t>__2022エネラボ(株)　メニューA</t>
  </si>
  <si>
    <t>__2022エネラボ(株)　メニューB(残差)</t>
  </si>
  <si>
    <t>エネラボ(株)　メニューB(残差)</t>
  </si>
  <si>
    <t>__2022(株)エネルギア・ソリューション・アンド・サービス　メニューA</t>
  </si>
  <si>
    <t>__2022(株)エネルギア・ソリューション・アンド・サービス　メニューB(残差)</t>
  </si>
  <si>
    <t>(株)エネルギア・ソリューション・アンド・サービス　メニューB(残差)</t>
  </si>
  <si>
    <t>__2022エネルギーパワー(株)　メニューA</t>
  </si>
  <si>
    <t>__2022エネルギーパワー(株)　メニューB</t>
  </si>
  <si>
    <t>__2022エネルギーパワー(株)　メニューC</t>
  </si>
  <si>
    <t>__2022エネルギーパワー(株)　メニューD</t>
  </si>
  <si>
    <t>__2022エネルギーパワー(株)　メニューE(残差)</t>
  </si>
  <si>
    <t>エネルギーパワー(株)　メニューE(残差)</t>
  </si>
  <si>
    <t>__2022(株)エネワンでんき(旧：(株)サイサン)　メニューA</t>
  </si>
  <si>
    <t>__2022(株)エネワンでんき(旧：(株)サイサン)　メニューB(残差)</t>
  </si>
  <si>
    <t>__2022エバーグリーン・マーケティング(株)　メニューA</t>
  </si>
  <si>
    <t>__2022エバーグリーン・マーケティング(株)　メニューB</t>
  </si>
  <si>
    <t>__2022エバーグリーン・マーケティング(株)　メニューC(残差)</t>
  </si>
  <si>
    <t>__2022エバーグリーン・リテイリング(株)　メニューA</t>
  </si>
  <si>
    <t>__2022エバーグリーン・リテイリング(株)　メニューB(残差)</t>
  </si>
  <si>
    <t>__2022荏原環境プラント(株)　メニューA</t>
  </si>
  <si>
    <t>__2022荏原環境プラント(株)　メニューB</t>
  </si>
  <si>
    <t>__2022荏原環境プラント(株)　メニューC</t>
  </si>
  <si>
    <t>__2022荏原環境プラント(株)　メニューD</t>
  </si>
  <si>
    <t>__2022荏原環境プラント(株)　メニューE</t>
  </si>
  <si>
    <t>__2022荏原環境プラント(株)　メニューF</t>
  </si>
  <si>
    <t>__2022荏原環境プラント(株)　メニューG</t>
  </si>
  <si>
    <t>__2022荏原環境プラント(株)　メニューH</t>
  </si>
  <si>
    <t>__2022荏原環境プラント(株)　メニューI</t>
  </si>
  <si>
    <t>__2022荏原環境プラント(株)　メニューJ</t>
  </si>
  <si>
    <t>__2022荏原環境プラント(株)　メニューK</t>
  </si>
  <si>
    <t>__2022荏原環境プラント(株)　メニューL</t>
  </si>
  <si>
    <t>__2022荏原環境プラント(株)　メニューM</t>
  </si>
  <si>
    <t>__2022荏原環境プラント(株)　メニューN(残差)</t>
  </si>
  <si>
    <t>__2022エフィシエント(株)　</t>
  </si>
  <si>
    <t>__2022(株)エフエネ　</t>
  </si>
  <si>
    <t>__2022(株)エフオン　メニューA</t>
  </si>
  <si>
    <t>__2022(株)エフオン　メニューB</t>
  </si>
  <si>
    <t>__2022(株)エフオン　メニューC</t>
  </si>
  <si>
    <t>__2022(株)エフオン　メニューD</t>
  </si>
  <si>
    <t>__2022(株)エフオン　メニューE</t>
  </si>
  <si>
    <t>__2022(株)エフオン　メニューF</t>
  </si>
  <si>
    <t>__2022(株)エフオン　(参考値)事業者全体</t>
  </si>
  <si>
    <t>__2022エフビットコミュニケーションズ(株)　　メニューA</t>
  </si>
  <si>
    <t>__2022エフビットコミュニケーションズ(株)　　メニューB</t>
  </si>
  <si>
    <t>__2022エフビットコミュニケーションズ(株)　　メニューC(残差)</t>
  </si>
  <si>
    <t>__2022(株)エルピオ　</t>
  </si>
  <si>
    <t>__2022エルメック(株)　</t>
  </si>
  <si>
    <t>__2022(株)縁人　</t>
  </si>
  <si>
    <t>__2022おいでんエネルギー(株)　メニューA</t>
  </si>
  <si>
    <t>__2022おいでんエネルギー(株)　メニューB</t>
  </si>
  <si>
    <t>__2022おいでんエネルギー(株)　メニューC(残差)</t>
  </si>
  <si>
    <t>おいでんエネルギー(株)　メニューC(残差)</t>
  </si>
  <si>
    <t>__2022王子・伊藤忠エネクス電力販売(株)　メニューA</t>
  </si>
  <si>
    <t>__2022王子・伊藤忠エネクス電力販売(株)　メニューB</t>
  </si>
  <si>
    <t>__2022王子・伊藤忠エネクス電力販売(株)　メニューC</t>
  </si>
  <si>
    <t>__2022王子・伊藤忠エネクス電力販売(株)　メニューD(残差)</t>
  </si>
  <si>
    <t>__2022青梅ガス(株)　</t>
  </si>
  <si>
    <t>__2022大分ケーブルテレコム(株)　</t>
  </si>
  <si>
    <t>__2022大垣ガス(株)　</t>
  </si>
  <si>
    <t>__2022大阪いずみ市民生活協同組合　メニューA</t>
  </si>
  <si>
    <t>__2022大阪いずみ市民生活協同組合　メニューB(残差)</t>
  </si>
  <si>
    <t>__2022大阪瓦斯(株)　メニューA</t>
  </si>
  <si>
    <t>__2022大阪瓦斯(株)　メニューB</t>
  </si>
  <si>
    <t>__2022大阪瓦斯(株)　メニューC</t>
  </si>
  <si>
    <t>__2022大阪瓦斯(株)　メニューD(残差)</t>
  </si>
  <si>
    <t>__2022おおすみ半島スマートエネルギー(株)　</t>
  </si>
  <si>
    <t>__2022大多喜ガス(株)　</t>
  </si>
  <si>
    <t>__2022(株)おおた電力　</t>
  </si>
  <si>
    <t>__2022(株)岡崎建材　</t>
  </si>
  <si>
    <t>__2022(株)岡崎さくら電力　</t>
  </si>
  <si>
    <t>__2022岡田建設(株)　</t>
  </si>
  <si>
    <t>__2022(株)オカモト　</t>
  </si>
  <si>
    <t>__2022岡山電力(株)　メニューA</t>
  </si>
  <si>
    <t>__2022岡山電力(株)　メニューB(残差)</t>
  </si>
  <si>
    <t>岡山電力(株)　メニューB(残差)</t>
  </si>
  <si>
    <t>__2022(株)沖縄ガスニューパワー　メニューA</t>
  </si>
  <si>
    <t>__2022(株)沖縄ガスニューパワー　メニューB(残差)</t>
  </si>
  <si>
    <t>(株)沖縄ガスニューパワー　メニューB(残差)</t>
  </si>
  <si>
    <t>__2022おきなわコープエナジー(株)　</t>
  </si>
  <si>
    <t>__2022沖縄新エネ開発(株)　</t>
  </si>
  <si>
    <t>__2022沖縄電力(株)　メニューA</t>
  </si>
  <si>
    <t>__2022沖縄電力(株)　メニューB(残差)</t>
  </si>
  <si>
    <t>沖縄電力(株)　メニューB(残差)</t>
  </si>
  <si>
    <t>__2022奥出雲電力(株)　</t>
  </si>
  <si>
    <t>__2022(株)オズエナジー　</t>
  </si>
  <si>
    <t>__2022(株)オノプロックス　</t>
  </si>
  <si>
    <t>__2022(株)オプテージ　</t>
  </si>
  <si>
    <t>__2022おもてなし山形(株)　</t>
  </si>
  <si>
    <t>__2022オリックス(株)　メニューA</t>
  </si>
  <si>
    <t>__2022オリックス(株)　メニューB</t>
  </si>
  <si>
    <t>__2022オリックス(株)　メニューC</t>
  </si>
  <si>
    <t>__2022オリックス(株)　メニューD</t>
  </si>
  <si>
    <t>__2022オリックス(株)　メニューE</t>
  </si>
  <si>
    <t>__2022オリックス(株)　メニューF</t>
  </si>
  <si>
    <t>__2022オリックス(株)　メニューG</t>
  </si>
  <si>
    <t>__2022オリックス(株)　メニューH(残差)</t>
  </si>
  <si>
    <t>__2022(株)織戸組　メニューA</t>
  </si>
  <si>
    <t>__2022(株)織戸組　メニューB(残差)</t>
  </si>
  <si>
    <t>(株)織戸組　メニューB(残差)</t>
  </si>
  <si>
    <t>__2022(株)カーボンニュートラル(旧：西多摩バイオパワー(株))　</t>
  </si>
  <si>
    <t>(株)カーボンニュートラル(旧：西多摩バイオパワー(株))　</t>
  </si>
  <si>
    <t>__2022加賀市総合サービス(株)　</t>
  </si>
  <si>
    <t>__2022香川電力(株)　　メニューA</t>
  </si>
  <si>
    <t>__2022香川電力(株)　　メニューB(残差)</t>
  </si>
  <si>
    <t>__2022角栄ガス(株)　</t>
  </si>
  <si>
    <t>__2022格安電力(株)　</t>
  </si>
  <si>
    <t>__2022神楽電力(株)　</t>
  </si>
  <si>
    <t>__2022かけがわ報徳パワー(株)　</t>
  </si>
  <si>
    <t>__2022鹿児島電力(株)　</t>
  </si>
  <si>
    <t>__2022歌舞伎エナジー(株)　</t>
  </si>
  <si>
    <t>歌舞伎エナジー(株)　</t>
  </si>
  <si>
    <t>__2022(株)かみでん里山公社　</t>
  </si>
  <si>
    <t>__2022亀岡ふるさとエナジー(株)　</t>
  </si>
  <si>
    <t>__2022唐津電力(株)　</t>
  </si>
  <si>
    <t>__2022(株)唐津パワーホールディングス　</t>
  </si>
  <si>
    <t>__2022カワサキグリーンエナジー(株)　メニューA</t>
  </si>
  <si>
    <t>カワサキグリーンエナジー(株)　メニューA</t>
  </si>
  <si>
    <t>__2022カワサキグリーンエナジー(株)　メニューB</t>
  </si>
  <si>
    <t>カワサキグリーンエナジー(株)　メニューB</t>
  </si>
  <si>
    <t>__2022カワサキグリーンエナジー(株)　メニューC</t>
  </si>
  <si>
    <t>カワサキグリーンエナジー(株)　メニューC</t>
  </si>
  <si>
    <t>__2022カワサキグリーンエナジー(株)　メニューD(残差)</t>
  </si>
  <si>
    <t>カワサキグリーンエナジー(株)　メニューD(残差)</t>
  </si>
  <si>
    <t>__2022(株)関西空調　　</t>
  </si>
  <si>
    <t>__2022関西電力(株)　メニューA</t>
  </si>
  <si>
    <t>__2022関西電力(株)　メニューB</t>
  </si>
  <si>
    <t>__2022関西電力(株)　メニューC</t>
  </si>
  <si>
    <t>__2022関西電力(株)　メニューD</t>
  </si>
  <si>
    <t>__2022関西電力(株)　メニューE</t>
  </si>
  <si>
    <t>__2022関西電力(株)　メニューF(残差)</t>
  </si>
  <si>
    <t>__2022(株)関電エネルギーソリューション　メニューA</t>
  </si>
  <si>
    <t>__2022(株)関電エネルギーソリューション　メニューB(残差)</t>
  </si>
  <si>
    <t>__2022合同会社北上新電力　</t>
  </si>
  <si>
    <t>__2022(株)北九州パワー　メニューA</t>
  </si>
  <si>
    <t>__2022(株)北九州パワー　メニューB(残差)</t>
  </si>
  <si>
    <t>(株)北九州パワー　メニューB(残差)</t>
  </si>
  <si>
    <t>__2022キタコー(株)　</t>
  </si>
  <si>
    <t>__2022北日本ガス(株)　</t>
  </si>
  <si>
    <t>__2022北日本石油(株)　</t>
  </si>
  <si>
    <t>__2022岐阜電力(株)　</t>
  </si>
  <si>
    <t>__2022キヤノンマーケティングジャパン(株)　</t>
  </si>
  <si>
    <t>__2022九州エナジー(株)　メニューA</t>
  </si>
  <si>
    <t>__2022九州エナジー(株)　メニューB(残差)</t>
  </si>
  <si>
    <t>__2022九州電力(株)　メニューA</t>
  </si>
  <si>
    <t>__2022九州電力(株)　メニューB(残差)</t>
  </si>
  <si>
    <t>__2022九電みらいエナジー(株)　メニューA</t>
  </si>
  <si>
    <t>__2022九電みらいエナジー(株)　メニューB</t>
  </si>
  <si>
    <t>__2022九電みらいエナジー(株)　メニューC(残差)</t>
  </si>
  <si>
    <t>九電みらいエナジー(株)　メニューC(残差)</t>
  </si>
  <si>
    <t>__2022京セラ関電エナジー合同会社　</t>
  </si>
  <si>
    <t>__2022京都生活協同組合　メニューA</t>
  </si>
  <si>
    <t>__2022京都生活協同組合　メニューB(残差)</t>
  </si>
  <si>
    <t>__2022(株)京楽産業ホールディングス　</t>
  </si>
  <si>
    <t>__2022桐生瓦斯(株)　</t>
  </si>
  <si>
    <t>__2022近畿電力(株)　</t>
  </si>
  <si>
    <t>__2022(株)クオリティプラス　</t>
  </si>
  <si>
    <t>__2022くこくエネルギー(株)(旧：熊本電力(株))　</t>
  </si>
  <si>
    <t>くこくエネルギー(株)(旧：熊本電力(株))　</t>
  </si>
  <si>
    <t>__2022久慈地域エネルギー(株)　</t>
  </si>
  <si>
    <t>久慈地域エネルギー(株)　</t>
  </si>
  <si>
    <t>__2022(株)クボタ　</t>
  </si>
  <si>
    <t>__2022(株)球磨村森電力　</t>
  </si>
  <si>
    <t>__2022(株)グランデータ　</t>
  </si>
  <si>
    <t>__2022グリーナ(株)　メニューA</t>
  </si>
  <si>
    <t>__2022グリーナ(株)　メニューB</t>
  </si>
  <si>
    <t>__2022グリーナ(株)　メニューC(残差)</t>
  </si>
  <si>
    <t>__2022(株)クリーンエネルギー総合研究所　メニューA</t>
  </si>
  <si>
    <t>__2022(株)クリーンエネルギー総合研究所　メニューB(残差)</t>
  </si>
  <si>
    <t>(株)クリーンエネルギー総合研究所　メニューB(残差)</t>
  </si>
  <si>
    <t>__2022一般社団法人グリーンコープでんき　</t>
  </si>
  <si>
    <t>__2022(株)グリーンサークル　</t>
  </si>
  <si>
    <t>__2022グリーンシティこばやし(株)　</t>
  </si>
  <si>
    <t>__2022(株)グリーンパワー大東　メニューA</t>
  </si>
  <si>
    <t>__2022(株)グリーンパワー大東　メニューB(残差)</t>
  </si>
  <si>
    <t>(株)グリーンパワー大東　メニューB(残差)</t>
  </si>
  <si>
    <t>__2022グリーンピープルズパワー(株)　</t>
  </si>
  <si>
    <t>__2022(株)クリーンベンチャー２１　</t>
  </si>
  <si>
    <t>__2022(株)グリムスパワー　</t>
  </si>
  <si>
    <t>__2022(株)グルーヴエナジー　</t>
  </si>
  <si>
    <t>__2022くるめエネルギー(株)　</t>
  </si>
  <si>
    <t>__2022(株)グローアップ　</t>
  </si>
  <si>
    <t>__2022(株)クローバー・テクノロジーズ(旧：四つ葉電力(株))　</t>
  </si>
  <si>
    <t>(株)クローバー・テクノロジーズ(旧：四つ葉電力(株))　</t>
  </si>
  <si>
    <t>__2022(株)グローバルエンジニアリング　メニューA</t>
  </si>
  <si>
    <t>__2022(株)グローバルエンジニアリング　メニューB(残差)</t>
  </si>
  <si>
    <t>__2022(株)グローバルキャスト　</t>
  </si>
  <si>
    <t>__2022グローバルソリューションサービス(株)　</t>
  </si>
  <si>
    <t>__2022(株)ケアネス(旧：(株)ルーア)　</t>
  </si>
  <si>
    <t>(株)ケアネス(旧：(株)ルーア)　</t>
  </si>
  <si>
    <t>__2022京葉瓦斯(株)　メニューA</t>
  </si>
  <si>
    <t>__2022京葉瓦斯(株)　メニューB(残差)</t>
  </si>
  <si>
    <t>京葉瓦斯(株)　メニューB(残差)</t>
  </si>
  <si>
    <t>__2022京和ガス(株)　</t>
  </si>
  <si>
    <t>__2022ゲーテハウス(株)　</t>
  </si>
  <si>
    <t>__2022(株)ケーブルネット下関　</t>
  </si>
  <si>
    <t>__2022気仙沼グリーンエナジー(株)　メニューA</t>
  </si>
  <si>
    <t>気仙沼グリーンエナジー(株)　メニューA</t>
  </si>
  <si>
    <t>__2022気仙沼グリーンエナジー(株)　メニューB(残差)</t>
  </si>
  <si>
    <t>気仙沼グリーンエナジー(株)　メニューB(残差)</t>
  </si>
  <si>
    <t>__2022高知ニューエナジー(株)　</t>
  </si>
  <si>
    <t>__2022神戸電力(株)　</t>
  </si>
  <si>
    <t>__2022(株)コープでんき東北　</t>
  </si>
  <si>
    <t>__2022コープ電力(株)　</t>
  </si>
  <si>
    <t>__2022国際航業(株)　</t>
  </si>
  <si>
    <t>__2022小島電機工業(株)　</t>
  </si>
  <si>
    <t>__2022御所野縄文電力(株)　</t>
  </si>
  <si>
    <t>__2022コスモエネルギーソリューションズ(株)　メニューA</t>
  </si>
  <si>
    <t>コスモエネルギーソリューションズ(株)　メニューA</t>
  </si>
  <si>
    <t>__2022コスモエネルギーソリューションズ(株)　メニューB(残差)</t>
  </si>
  <si>
    <t>コスモエネルギーソリューションズ(株)　メニューB(残差)</t>
  </si>
  <si>
    <t>__2022五島市民電力(株)　メニューA</t>
  </si>
  <si>
    <t>__2022五島市民電力(株)　メニューB</t>
  </si>
  <si>
    <t>__2022五島市民電力(株)　メニューC(残差)</t>
  </si>
  <si>
    <t>五島市民電力(株)　メニューC(残差)</t>
  </si>
  <si>
    <t>__2022こなんウルトラパワー(株)　</t>
  </si>
  <si>
    <t>__2022(株)コノミヤホールディングス　</t>
  </si>
  <si>
    <t>__2022(株)コンシェルジュ　メニューA</t>
  </si>
  <si>
    <t>__2022(株)コンシェルジュ　メニューB(残差)</t>
  </si>
  <si>
    <t>(株)コンシェルジュ　メニューB(残差)</t>
  </si>
  <si>
    <t>__2022サーラｅエナジー(株)　メニューA</t>
  </si>
  <si>
    <t>__2022サーラｅエナジー(株)　メニューB</t>
  </si>
  <si>
    <t>__2022サーラｅエナジー(株)　メニューC(残差)</t>
  </si>
  <si>
    <t>__2022(株)再エネ思考電力　メニューA</t>
  </si>
  <si>
    <t>__2022(株)再エネ思考電力　メニューB</t>
  </si>
  <si>
    <t>__2022(株)再エネ思考電力　メニューC(残差)</t>
  </si>
  <si>
    <t>(株)再エネ思考電力　メニューC(残差)</t>
  </si>
  <si>
    <t>__2022埼玉ガス(株)　</t>
  </si>
  <si>
    <t>__2022(株)彩の国でんき　</t>
  </si>
  <si>
    <t>__2022(株)サイホープロパティーズ　</t>
  </si>
  <si>
    <t>__2022酒田天然瓦斯(株)　</t>
  </si>
  <si>
    <t>__2022坂戸ガス(株)　</t>
  </si>
  <si>
    <t>__2022(株)さくら新電力　メニューA</t>
  </si>
  <si>
    <t>__2022(株)さくら新電力　メニューB(残差)</t>
  </si>
  <si>
    <t>(株)さくら新電力　メニューB(残差)</t>
  </si>
  <si>
    <t>__2022里山パワーワークス(株)　</t>
  </si>
  <si>
    <t>__2022(株)サニックス　メニューA</t>
  </si>
  <si>
    <t>__2022(株)サニックス　メニューB</t>
  </si>
  <si>
    <t>__2022(株)サニックス　メニューC</t>
  </si>
  <si>
    <t>__2022(株)サニックス　メニューD(残差)</t>
  </si>
  <si>
    <t>(株)サニックス　メニューD(残差)</t>
  </si>
  <si>
    <t>__2022佐野瓦斯(株)　</t>
  </si>
  <si>
    <t>__2022サミットエナジー(株)　メニューA</t>
  </si>
  <si>
    <t>__2022サミットエナジー(株)　メニューB(残差)</t>
  </si>
  <si>
    <t>__2022三愛オブリ(株)(旧：三愛石油(株))　</t>
  </si>
  <si>
    <t>三愛オブリ(株)(旧：三愛石油(株))　</t>
  </si>
  <si>
    <t>__2022山陰エレキ・アライアンス(株)　</t>
  </si>
  <si>
    <t>__2022山陰酸素工業(株)　</t>
  </si>
  <si>
    <t>__2022(株)三郷ひまわりエナジー　</t>
  </si>
  <si>
    <t>__2022三州電力(株)　</t>
  </si>
  <si>
    <t>__2022サントラベラーズサービス有限会社　</t>
  </si>
  <si>
    <t>__2022三友エンテック(株)　</t>
  </si>
  <si>
    <t>__2022サンリン(株)　メニューA</t>
  </si>
  <si>
    <t>__2022サンリン(株)　メニューB(残差)</t>
  </si>
  <si>
    <t>サンリン(株)　メニューB(残差)</t>
  </si>
  <si>
    <t>__2022(株)シーエナジー　</t>
  </si>
  <si>
    <t>__2022(株)シーラパワー(旧：愛知電力(株))　メニューA</t>
  </si>
  <si>
    <t>(株)シーラパワー(旧：愛知電力(株))　メニューA</t>
  </si>
  <si>
    <t>__2022(株)シーラパワー(旧：愛知電力(株))　メニューB(残差)</t>
  </si>
  <si>
    <t>(株)シーラパワー(旧：愛知電力(株))　メニューB(残差)</t>
  </si>
  <si>
    <t>__2022(株)ジェイコムウエスト　</t>
  </si>
  <si>
    <t>__2022(株)ジェイコム九州　</t>
  </si>
  <si>
    <t>__2022(株)ジェイコム埼玉・東日本　</t>
  </si>
  <si>
    <t>__2022(株)ジェイコム札幌　</t>
  </si>
  <si>
    <t>__2022(株)ジェイコム湘南・神奈川　</t>
  </si>
  <si>
    <t>__2022(株)ジェイコム千葉　</t>
  </si>
  <si>
    <t>__2022(株)ジェイコム東京　</t>
  </si>
  <si>
    <t>__2022シェルジャパン(株)　メニューA</t>
  </si>
  <si>
    <t>__2022シェルジャパン(株)　メニューB</t>
  </si>
  <si>
    <t>__2022シェルジャパン(株)　メニューC(残差)</t>
  </si>
  <si>
    <t>__2022(株)しおさい電力　</t>
  </si>
  <si>
    <t>__2022(株)シグナストラスト　</t>
  </si>
  <si>
    <t>__2022四国電力(株)　メニューA</t>
  </si>
  <si>
    <t>__2022四国電力(株)　メニューB</t>
  </si>
  <si>
    <t>__2022四国電力(株)　メニューC(残差)</t>
  </si>
  <si>
    <t>__2022静岡ガス＆パワー(株)　メニューA</t>
  </si>
  <si>
    <t>__2022静岡ガス＆パワー(株)　メニューB</t>
  </si>
  <si>
    <t>__2022静岡ガス＆パワー(株)　メニューC(残差)</t>
  </si>
  <si>
    <t>__2022自然電力(株)　メニューA</t>
  </si>
  <si>
    <t>__2022自然電力(株)　メニューB</t>
  </si>
  <si>
    <t>__2022自然電力(株)　メニューC</t>
  </si>
  <si>
    <t>__2022自然電力(株)　メニューD</t>
  </si>
  <si>
    <t>__2022自然電力(株)　(参考値)事業者全体</t>
  </si>
  <si>
    <t>__2022(株)シナジアパワー　メニューA</t>
  </si>
  <si>
    <t>__2022(株)シナジアパワー　メニューB</t>
  </si>
  <si>
    <t>__2022(株)シナジアパワー　メニューC</t>
  </si>
  <si>
    <t>__2022(株)シナジアパワー　メニューD</t>
  </si>
  <si>
    <t>__2022(株)シナジアパワー　メニューE</t>
  </si>
  <si>
    <t>__2022(株)シナジアパワー　メニューF</t>
  </si>
  <si>
    <t>__2022(株)シナジアパワー　メニューG</t>
  </si>
  <si>
    <t>__2022(株)シナジアパワー　メニューH</t>
  </si>
  <si>
    <t>__2022(株)シナジアパワー　メニューI(残差)</t>
  </si>
  <si>
    <t>__2022シナネン(株)　メニューA</t>
  </si>
  <si>
    <t>__2022シナネン(株)　メニューB</t>
  </si>
  <si>
    <t>__2022シナネン(株)　メニューC</t>
  </si>
  <si>
    <t>__2022シナネン(株)　メニューD</t>
  </si>
  <si>
    <t>__2022シナネン(株)　メニューE</t>
  </si>
  <si>
    <t>__2022シナネン(株)　メニューF</t>
  </si>
  <si>
    <t>__2022シナネン(株)　メニューG(残差)</t>
  </si>
  <si>
    <t>__2022芝浦電力(株)　</t>
  </si>
  <si>
    <t>__2022(株)ジャパネットサービスイノベーション　</t>
  </si>
  <si>
    <t>__2022自由でんき(株)　</t>
  </si>
  <si>
    <t>__2022湘南電力(株)　メニューA</t>
  </si>
  <si>
    <t>__2022湘南電力(株)　メニューB(残差)</t>
  </si>
  <si>
    <t>__2022(株)情熱電力　</t>
  </si>
  <si>
    <t>__2022情報ハイウェイ協同組合　</t>
  </si>
  <si>
    <t>__2022シン・エナジー(株)　メニューA</t>
  </si>
  <si>
    <t>__2022シン・エナジー(株)　メニューB</t>
  </si>
  <si>
    <t>__2022シン・エナジー(株)　メニューC</t>
  </si>
  <si>
    <t>__2022シン・エナジー(株)　メニューD(残差)</t>
  </si>
  <si>
    <t>シン・エナジー(株)　メニューD(残差)</t>
  </si>
  <si>
    <t>__2022(株)新出光　メニューA</t>
  </si>
  <si>
    <t>__2022(株)新出光　メニューB</t>
  </si>
  <si>
    <t>__2022(株)新出光　メニューC</t>
  </si>
  <si>
    <t>__2022(株)新出光　メニューD</t>
  </si>
  <si>
    <t>__2022(株)新出光　メニューE</t>
  </si>
  <si>
    <t>__2022(株)新出光　メニューF</t>
  </si>
  <si>
    <t>__2022(株)新出光　メニューG</t>
  </si>
  <si>
    <t>__2022(株)新出光　メニューH</t>
  </si>
  <si>
    <t>__2022(株)新出光　メニューI(残差)</t>
  </si>
  <si>
    <t>(株)新出光　メニューI(残差)</t>
  </si>
  <si>
    <t>__2022新エネルギー開発(株)　</t>
  </si>
  <si>
    <t>__2022新電力いばらき(株)　</t>
  </si>
  <si>
    <t>__2022新電力おおいた(株)　</t>
  </si>
  <si>
    <t>__2022新電力新潟(株)　</t>
  </si>
  <si>
    <t>__2022(株)翠光トップライン　</t>
  </si>
  <si>
    <t>__2022須賀川瓦斯(株)　メニューA</t>
  </si>
  <si>
    <t>__2022須賀川瓦斯(株)　メニューB(残差)</t>
  </si>
  <si>
    <t>須賀川瓦斯(株)　メニューB(残差)</t>
  </si>
  <si>
    <t>__2022スズカ電工(株)　</t>
  </si>
  <si>
    <t>__2022鈴与商事(株)　メニューA</t>
  </si>
  <si>
    <t>__2022鈴与商事(株)　メニューB</t>
  </si>
  <si>
    <t>__2022鈴与商事(株)　メニューC</t>
  </si>
  <si>
    <t>__2022鈴与商事(株)　メニューD(残差)</t>
  </si>
  <si>
    <t>__2022鈴与電力(株)　メニューA</t>
  </si>
  <si>
    <t>__2022鈴与電力(株)　メニューB</t>
  </si>
  <si>
    <t>__2022鈴与電力(株)　メニューC</t>
  </si>
  <si>
    <t>__2022鈴与電力(株)　メニューD</t>
  </si>
  <si>
    <t>__2022鈴与電力(株)　メニューE(残差)</t>
  </si>
  <si>
    <t>__2022スターティア(株)　メニューA</t>
  </si>
  <si>
    <t>__2022スターティア(株)　メニューB(残差)</t>
  </si>
  <si>
    <t>スターティア(株)　メニューB(残差)</t>
  </si>
  <si>
    <t>__2022(株)スマート　</t>
  </si>
  <si>
    <t>__2022スマートエコエナジー(株)　メニューA</t>
  </si>
  <si>
    <t>__2022スマートエコエナジー(株)　メニューB</t>
  </si>
  <si>
    <t>__2022スマートエコエナジー(株)　メニューC(残差)</t>
  </si>
  <si>
    <t>__2022スマートエナジー熊本(株)　</t>
  </si>
  <si>
    <t>__2022スマートエナジー磐田(株)　メニューA</t>
  </si>
  <si>
    <t>__2022スマートエナジー磐田(株)　メニューB</t>
  </si>
  <si>
    <t>__2022スマートエナジー磐田(株)　メニューC(残差)</t>
  </si>
  <si>
    <t>__2022(株)スマートテック　メニューA</t>
  </si>
  <si>
    <t>__2022(株)スマートテック　メニューB(残差)</t>
  </si>
  <si>
    <t>__2022スマート電気(株)　</t>
  </si>
  <si>
    <t>__2022諏訪瓦斯(株)　</t>
  </si>
  <si>
    <t>__2022生活協同組合コープぐんま　</t>
  </si>
  <si>
    <t>__2022生活協同組合コープこうべ　</t>
  </si>
  <si>
    <t>__2022生活協同組合コープしが　メニューA</t>
  </si>
  <si>
    <t>__2022生活協同組合コープしが　メニューB(残差)</t>
  </si>
  <si>
    <t>__2022生活協同組合コープながの　</t>
  </si>
  <si>
    <t>__2022生活協同組合コープみらい　</t>
  </si>
  <si>
    <t>__2022生活協同組合ひろしま　メニューA</t>
  </si>
  <si>
    <t>__2022生活協同組合ひろしま　メニューB(残差)</t>
  </si>
  <si>
    <t>__2022(株)生活クラブエナジー　メニューA</t>
  </si>
  <si>
    <t>__2022(株)生活クラブエナジー　メニューB(残差)</t>
  </si>
  <si>
    <t>__2022西部瓦斯(株)　</t>
  </si>
  <si>
    <t>__2022西武ガス(株)　</t>
  </si>
  <si>
    <t>__2022積水化学工業(株)　メニューA</t>
  </si>
  <si>
    <t>__2022積水化学工業(株)　メニューB(残差)</t>
  </si>
  <si>
    <t>__2022石油資源開発(株)　</t>
  </si>
  <si>
    <t>__2022ゼロワットパワー(株)　メニューA</t>
  </si>
  <si>
    <t>__2022(株)センカク　</t>
  </si>
  <si>
    <t>__2022セントラル石油瓦斯(株)　</t>
  </si>
  <si>
    <t>__2022全農エネルギー(株)　メニューA</t>
  </si>
  <si>
    <t>__2022全農エネルギー(株)　メニューB</t>
  </si>
  <si>
    <t>__2022全農エネルギー(株)　メニューC</t>
  </si>
  <si>
    <t>__2022全農エネルギー(株)　メニューD(残差)</t>
  </si>
  <si>
    <t>全農エネルギー(株)　メニューD(残差)</t>
  </si>
  <si>
    <t>__2022そうまＩグリッド合同会社　</t>
  </si>
  <si>
    <t>__2022大一ガス(株)　</t>
  </si>
  <si>
    <t>__2022(株)大仙こまちパワー　</t>
  </si>
  <si>
    <t>__2022大東ガス(株)　メニューA</t>
  </si>
  <si>
    <t>__2022大東ガス(株)　メニューB(残差)</t>
  </si>
  <si>
    <t>__2022大東建託パートナーズ(株)　</t>
  </si>
  <si>
    <t>__2022ダイヤモンドパワー(株)　メニューA</t>
  </si>
  <si>
    <t>__2022ダイヤモンドパワー(株)　メニューB</t>
  </si>
  <si>
    <t>__2022ダイヤモンドパワー(株)　メニューC(残差)</t>
  </si>
  <si>
    <t>__2022太陽ガス(株)　</t>
  </si>
  <si>
    <t>__2022大和エネルギー(株)　メニューA</t>
  </si>
  <si>
    <t>__2022大和エネルギー(株)　メニューB(残差)</t>
  </si>
  <si>
    <t>__2022大和ハウス工業(株)　　メニューA</t>
  </si>
  <si>
    <t>__2022大和ハウス工業(株)　　メニューB</t>
  </si>
  <si>
    <t>__2022大和ハウス工業(株)　　メニューC</t>
  </si>
  <si>
    <t>__2022大和ハウス工業(株)　　メニューD</t>
  </si>
  <si>
    <t>__2022大和ハウス工業(株)　　メニューE</t>
  </si>
  <si>
    <t>__2022大和ハウス工業(株)　　メニューF</t>
  </si>
  <si>
    <t>__2022大和ハウス工業(株)　　メニューG</t>
  </si>
  <si>
    <t>__2022大和ハウス工業(株)　　メニューH</t>
  </si>
  <si>
    <t>__2022大和ハウス工業(株)　　メニューI</t>
  </si>
  <si>
    <t>__2022大和ハウス工業(株)　　メニューJ</t>
  </si>
  <si>
    <t>__2022大和ハウス工業(株)　　メニューK(残差)</t>
  </si>
  <si>
    <t>__2022大和ライフエナジア(株)　メニューA</t>
  </si>
  <si>
    <t>__2022大和ライフエナジア(株)　メニューB(残差)</t>
  </si>
  <si>
    <t>大和ライフエナジア(株)　メニューB(残差)</t>
  </si>
  <si>
    <t>__2022(株)タクマエナジー　メニューA</t>
  </si>
  <si>
    <t>__2022(株)タクマエナジー　メニューB(残差)</t>
  </si>
  <si>
    <t>__2022(株)タケエイでんき(旧：(株)横須賀アーバンウッドパワー)　</t>
  </si>
  <si>
    <t>(株)タケエイでんき(旧：(株)横須賀アーバンウッドパワー)　</t>
  </si>
  <si>
    <t>__2022たんたんエナジー(株)　メニューA</t>
  </si>
  <si>
    <t>__2022たんたんエナジー(株)　メニューB(残差)</t>
  </si>
  <si>
    <t>__2022(株)地域創生ホールディングス　</t>
  </si>
  <si>
    <t>(株)地域創生ホールディングス　</t>
  </si>
  <si>
    <t>__2022(株)地球クラブ　メニューA</t>
  </si>
  <si>
    <t>__2022(株)地球クラブ　メニューB(残差)</t>
  </si>
  <si>
    <t>__2022秩父新電力(株)　メニューA</t>
  </si>
  <si>
    <t>__2022秩父新電力(株)　メニューB</t>
  </si>
  <si>
    <t>__2022秩父新電力(株)　メニューC</t>
  </si>
  <si>
    <t>__2022秩父新電力(株)　メニューD(残差)</t>
  </si>
  <si>
    <t>__2022千葉電力(株)　</t>
  </si>
  <si>
    <t>__2022(株)チャームドライフ　</t>
  </si>
  <si>
    <t>__2022中央電力(株)　メニューA</t>
  </si>
  <si>
    <t>__2022中央電力(株)　メニューB</t>
  </si>
  <si>
    <t>__2022中央電力(株)　メニューC</t>
  </si>
  <si>
    <t>__2022中央電力(株)　メニューD(残差)</t>
  </si>
  <si>
    <t>__2022(株)中海テレビ放送　</t>
  </si>
  <si>
    <t>__2022(株)中京電力　</t>
  </si>
  <si>
    <t>__2022中国電力(株)　メニューA</t>
  </si>
  <si>
    <t>__2022中国電力(株)　メニューB</t>
  </si>
  <si>
    <t>__2022中国電力(株)　メニューC</t>
  </si>
  <si>
    <t>__2022中国電力(株)　メニューD</t>
  </si>
  <si>
    <t>__2022中国電力(株)　メニューE(残差)</t>
  </si>
  <si>
    <t>__2022中小企業支援(株)　</t>
  </si>
  <si>
    <t>__2022中部電力ミライズ(株)　メニューA</t>
  </si>
  <si>
    <t>__2022中部電力ミライズ(株)　メニューB(残差)</t>
  </si>
  <si>
    <t>__2022中央電力エナジー(株)　メニューA</t>
  </si>
  <si>
    <t>__2022中央電力エナジー(株)　メニューB(残差)</t>
  </si>
  <si>
    <t>中央電力エナジー(株)　メニューB(残差)</t>
  </si>
  <si>
    <t>__2022(株)津軽あっぷるパワー　</t>
  </si>
  <si>
    <t>__2022土浦ケーブルテレビ(株)　</t>
  </si>
  <si>
    <t>__2022つづくみらいエナジー(株)　メニューA</t>
  </si>
  <si>
    <t>__2022つづくみらいエナジー(株)　メニューB(残差)</t>
  </si>
  <si>
    <t>つづくみらいエナジー(株)　メニューB(残差)</t>
  </si>
  <si>
    <t>__2022ティーダッシュ合同会社　</t>
  </si>
  <si>
    <t>__2022デジタルグリッド(株)　メニューA</t>
  </si>
  <si>
    <t>__2022デジタルグリッド(株)　メニューB</t>
  </si>
  <si>
    <t>__2022デジタルグリッド(株)　メニューC</t>
  </si>
  <si>
    <t>__2022デジタルグリッド(株)　メニューD(残差)</t>
  </si>
  <si>
    <t>__2022テス・エンジニアリング(株)　メニューA</t>
  </si>
  <si>
    <t>__2022テス・エンジニアリング(株)　メニューB(残差)</t>
  </si>
  <si>
    <t>__2022テプコカスタマーサービス(株)　</t>
  </si>
  <si>
    <t>__2022(株)デベロップ　</t>
  </si>
  <si>
    <t>__2022(株)デライトアップ　</t>
  </si>
  <si>
    <t>__2022(株)テレ・マーカー　</t>
  </si>
  <si>
    <t>__2022(株)デンケン　</t>
  </si>
  <si>
    <t>__2022電源開発(株)　メニューA</t>
  </si>
  <si>
    <t>電源開発(株)　メニューA</t>
  </si>
  <si>
    <t>__2022電源開発(株)　メニューB</t>
  </si>
  <si>
    <t>電源開発(株)　メニューB</t>
  </si>
  <si>
    <t>__2022電源開発(株)　メニューC(残差)</t>
  </si>
  <si>
    <t>電源開発(株)　メニューC(残差)</t>
  </si>
  <si>
    <t>__2022電力保全サービス(株)　</t>
  </si>
  <si>
    <t>__2022東亜ガス(株)　</t>
  </si>
  <si>
    <t>__2022(株)東急パワーサプライ　メニューA</t>
  </si>
  <si>
    <t>__2022(株)東急パワーサプライ　メニューB</t>
  </si>
  <si>
    <t>__2022(株)東急パワーサプライ　メニューC</t>
  </si>
  <si>
    <t>__2022(株)東急パワーサプライ　メニューD</t>
  </si>
  <si>
    <t>__2022(株)東急パワーサプライ　メニューE</t>
  </si>
  <si>
    <t>__2022(株)東急パワーサプライ　メニューF</t>
  </si>
  <si>
    <t>__2022(株)東急パワーサプライ　メニューG(残差)</t>
  </si>
  <si>
    <t>__2022東京エコサービス(株)　メニューA</t>
  </si>
  <si>
    <t>__2022東京エコサービス(株)　メニューB(残差)</t>
  </si>
  <si>
    <t>東京エコサービス(株)　メニューB(残差)</t>
  </si>
  <si>
    <t>__2022東京ガス(株)　メニューA</t>
  </si>
  <si>
    <t>__2022東京ガス(株)　メニューB</t>
  </si>
  <si>
    <t>__2022東京ガス(株)　メニューC</t>
  </si>
  <si>
    <t>__2022東京ガス(株)　メニューD</t>
  </si>
  <si>
    <t>__2022東京ガス(株)　メニューE</t>
  </si>
  <si>
    <t>__2022東京ガス(株)　メニューF(残差)</t>
  </si>
  <si>
    <t>__2022東京電力エナジーパートナー(株)　メニューA</t>
  </si>
  <si>
    <t>__2022東京電力エナジーパートナー(株)　メニューB</t>
  </si>
  <si>
    <t>__2022東京電力エナジーパートナー(株)　メニューC</t>
  </si>
  <si>
    <t>__2022東京電力エナジーパートナー(株)　メニューD</t>
  </si>
  <si>
    <t>__2022東京電力エナジーパートナー(株)　メニューE</t>
  </si>
  <si>
    <t>__2022東京電力エナジーパートナー(株)　メニューF</t>
  </si>
  <si>
    <t>__2022東京電力エナジーパートナー(株)　メニューG</t>
  </si>
  <si>
    <t>__2022東京電力エナジーパートナー(株)　メニューH</t>
  </si>
  <si>
    <t>__2022東京電力エナジーパートナー(株)　メニューI</t>
  </si>
  <si>
    <t>__2022東京電力エナジーパートナー(株)　メニューJ(残差)</t>
  </si>
  <si>
    <t>__2022公益財団法人東京都環境公社　</t>
  </si>
  <si>
    <t>__2022東彩ガス(株)　メニューA</t>
  </si>
  <si>
    <t>__2022東彩ガス(株)　メニューB(残差)</t>
  </si>
  <si>
    <t>東彩ガス(株)　メニューB(残差)</t>
  </si>
  <si>
    <t>__2022東邦ガス(株)　メニューA</t>
  </si>
  <si>
    <t>__2022東邦ガス(株)　メニューB</t>
  </si>
  <si>
    <t>__2022東邦ガス(株)　メニューC(残差)</t>
  </si>
  <si>
    <t>__2022東北電力(株)　メニューA</t>
  </si>
  <si>
    <t>__2022東北電力(株)　メニューB</t>
  </si>
  <si>
    <t>__2022東北電力(株)　メニューC(残差)</t>
  </si>
  <si>
    <t>__2022東北電力エナジートレーディング(株)　</t>
  </si>
  <si>
    <t>__2022東北電力フロンティア(株)　</t>
  </si>
  <si>
    <t>__2022(株)東名　</t>
  </si>
  <si>
    <t>__2022(株)トーヨーエネルギーファーム　</t>
  </si>
  <si>
    <t>__2022(株)ところざわ未来電力　メニューA</t>
  </si>
  <si>
    <t>__2022(株)ところざわ未来電力　メニューB</t>
  </si>
  <si>
    <t>__2022(株)ところざわ未来電力　メニューC(残差)</t>
  </si>
  <si>
    <t>__2022(株)どさんこパワー　メニューA</t>
  </si>
  <si>
    <t>__2022(株)どさんこパワー　メニューB(残差)</t>
  </si>
  <si>
    <t>(株)どさんこパワー　メニューB(残差)</t>
  </si>
  <si>
    <t>__2022とちぎコープ生活協同組合　</t>
  </si>
  <si>
    <t>__2022(株)とっとり市民電力　メニューA</t>
  </si>
  <si>
    <t>__2022(株)とっとり市民電力　メニューB(残差)</t>
  </si>
  <si>
    <t>(株)とっとり市民電力　メニューB(残差)</t>
  </si>
  <si>
    <t>__2022凸版印刷(株)　メニューA</t>
  </si>
  <si>
    <t>__2022凸版印刷(株)　メニューB(残差)</t>
  </si>
  <si>
    <t>凸版印刷(株)　メニューB(残差)</t>
  </si>
  <si>
    <t>__2022(株)トドック電力　</t>
  </si>
  <si>
    <t>__2022(株)登米電力　</t>
  </si>
  <si>
    <t>__2022富山電力(株)　</t>
  </si>
  <si>
    <t>__2022(株)トヨタエナジーソリューションズ　</t>
  </si>
  <si>
    <t>__2022トリニティエナジー(株)　</t>
  </si>
  <si>
    <t>__2022(株)とんでんホールディングス　</t>
  </si>
  <si>
    <t>__2022(株)内藤工業所　</t>
  </si>
  <si>
    <t>__2022永井自動車工業(株)　</t>
  </si>
  <si>
    <t>__2022(株)ながさきサステナエナジー　</t>
  </si>
  <si>
    <t>__2022長崎地域電力(株)　</t>
  </si>
  <si>
    <t>__2022(株)中庄商店　</t>
  </si>
  <si>
    <t>__2022(株)中之条パワー　メニューA</t>
  </si>
  <si>
    <t>__2022(株)中之条パワー　メニューB(残差)</t>
  </si>
  <si>
    <t>(株)中之条パワー　メニューB(残差)</t>
  </si>
  <si>
    <t>__2022長野都市ガス(株)　</t>
  </si>
  <si>
    <t>__2022なでしこ電力(株)　</t>
  </si>
  <si>
    <t>__2022奈良電力(株)　</t>
  </si>
  <si>
    <t>__2022(株)成田香取エネルギー　</t>
  </si>
  <si>
    <t>__2022南部だんだんエナジー(株)　</t>
  </si>
  <si>
    <t>__2022(株)ナンワエナジー　メニューA</t>
  </si>
  <si>
    <t>__2022(株)ナンワエナジー　メニューB(残差)</t>
  </si>
  <si>
    <t>__2022新潟県民電力(株)　</t>
  </si>
  <si>
    <t>__2022新潟スワンエナジー(株)　メニューA</t>
  </si>
  <si>
    <t>__2022新潟スワンエナジー(株)　メニューB</t>
  </si>
  <si>
    <t>__2022新潟スワンエナジー(株)　メニューC</t>
  </si>
  <si>
    <t>__2022新潟スワンエナジー(株)　メニューD(残差)</t>
  </si>
  <si>
    <t>__2022西川建材工業(株)　</t>
  </si>
  <si>
    <t>__2022(株)西九州させぼパワーズ　</t>
  </si>
  <si>
    <t>__2022ニシムラ(株)　</t>
  </si>
  <si>
    <t>__2022日産トレーデイング(株)　</t>
  </si>
  <si>
    <t>__2022日鉄エンジニアリング(株)　メニューA</t>
  </si>
  <si>
    <t>__2022日鉄エンジニアリング(株)　メニューB</t>
  </si>
  <si>
    <t>__2022日鉄エンジニアリング(株)　メニューC</t>
  </si>
  <si>
    <t>__2022日鉄エンジニアリング(株)　メニューD</t>
  </si>
  <si>
    <t>__2022日鉄エンジニアリング(株)　メニューE(残差)</t>
  </si>
  <si>
    <t>__2022日本エネルギー総合システム(株)　メニューA</t>
  </si>
  <si>
    <t>__2022日本エネルギー総合システム(株)　メニューB(残差)</t>
  </si>
  <si>
    <t>__2022(株)日本海水　</t>
  </si>
  <si>
    <t>__2022日本瓦斯(株)(旧：(株)エナジードリーム)　</t>
  </si>
  <si>
    <t>日本瓦斯(株)(旧：(株)エナジードリーム)　</t>
  </si>
  <si>
    <t>__2022日本瓦斯(株)　メニューA</t>
  </si>
  <si>
    <t>__2022日本瓦斯(株)　メニューB(残差)</t>
  </si>
  <si>
    <t>日本瓦斯(株)　メニューB(残差)</t>
  </si>
  <si>
    <t>__2022(株)日本セレモニー　</t>
  </si>
  <si>
    <t>__2022日本テクノ(株)　メニューA</t>
  </si>
  <si>
    <t>__2022日本テクノ(株)　メニューB(残差)</t>
  </si>
  <si>
    <t>日本テクノ(株)　メニューB(残差)</t>
  </si>
  <si>
    <t>__2022日本ファシリティ・ソリューション(株)　メニューA</t>
  </si>
  <si>
    <t>__2022日本ファシリティ・ソリューション(株)　メニューB(残差)</t>
  </si>
  <si>
    <t>日本ファシリティ・ソリューション(株)　メニューB(残差)</t>
  </si>
  <si>
    <t>__2022ネイチャーエナジー小国(株)　</t>
  </si>
  <si>
    <t>__2022(株)ネクシィーズ・ゼロ　</t>
  </si>
  <si>
    <t>__2022ネクストパワーやまと(株)　メニューA</t>
  </si>
  <si>
    <t>__2022ネクストパワーやまと(株)　メニューB(残差)</t>
  </si>
  <si>
    <t>ネクストパワーやまと(株)　メニューB(残差)</t>
  </si>
  <si>
    <t>__2022寝屋川電力(株)　</t>
  </si>
  <si>
    <t>__2022(株)能勢・豊能まちづくり　</t>
  </si>
  <si>
    <t>(株)能勢・豊能まちづくり　</t>
  </si>
  <si>
    <t>__2022パーパススマートパワー(株)　</t>
  </si>
  <si>
    <t>__2022パシフィックパワー(株)　</t>
  </si>
  <si>
    <t>__2022パナソニックオペレーショナルエクセレンス(株)(旧：パナソニック(株))　メニューA</t>
  </si>
  <si>
    <t>パナソニックオペレーショナルエクセレンス(株)(旧：パナソニック(株))　メニューA</t>
  </si>
  <si>
    <t>__2022パナソニックオペレーショナルエクセレンス(株)(旧：パナソニック(株))　メニューB(残差)</t>
  </si>
  <si>
    <t>パナソニックオペレーショナルエクセレンス(株)(旧：パナソニック(株))　メニューB(残差)</t>
  </si>
  <si>
    <t>__2022(株)花巻銀河パワー　</t>
  </si>
  <si>
    <t>__2022(株)はまエネ　</t>
  </si>
  <si>
    <t>__2022浜田ガス(株)　</t>
  </si>
  <si>
    <t>__2022(株)浜松新電力　</t>
  </si>
  <si>
    <t>__2022(株)バランスハーツ　</t>
  </si>
  <si>
    <t>__2022はりま電力(株)　</t>
  </si>
  <si>
    <t>__2022(株)ハルエネ　</t>
  </si>
  <si>
    <t>__2022(株)パルシステム電力　</t>
  </si>
  <si>
    <t>__2022(株)パワー・オプティマイザー　</t>
  </si>
  <si>
    <t>__2022パワーネクスト(株)　</t>
  </si>
  <si>
    <t>__2022バンプーパワートレーディング合同会社　</t>
  </si>
  <si>
    <t>__2022ひおき地域エネルギー(株)　メニューA</t>
  </si>
  <si>
    <t>__2022ひおき地域エネルギー(株)　メニューB</t>
  </si>
  <si>
    <t>__2022ひおき地域エネルギー(株)　メニューC(残差)</t>
  </si>
  <si>
    <t>__2022東日本ガス(株)　</t>
  </si>
  <si>
    <t>__2022東広島スマートエネルギー(株)　</t>
  </si>
  <si>
    <t>__2022一般社団法人東松島みらいとし機構　</t>
  </si>
  <si>
    <t>__2022(株)ビジョン　</t>
  </si>
  <si>
    <t>__2022日高都市ガス(株)　</t>
  </si>
  <si>
    <t>__2022日田グリーン電力(株)　メニューA</t>
  </si>
  <si>
    <t>__2022日田グリーン電力(株)　メニューB(残差)</t>
  </si>
  <si>
    <t>__2022日立造船(株)　メニューA</t>
  </si>
  <si>
    <t>__2022日立造船(株)　メニューB</t>
  </si>
  <si>
    <t>__2022日立造船(株)　メニューC(残差)</t>
  </si>
  <si>
    <t>__2022(株)ビビット　</t>
  </si>
  <si>
    <t>__2022ヒューリックプロパティソリューション(株)　</t>
  </si>
  <si>
    <t>__2022兵庫電力(株)　</t>
  </si>
  <si>
    <t>__2022弘前ガス(株)　</t>
  </si>
  <si>
    <t>__2022(株)ファミリーネット・ジャパン　メニューA</t>
  </si>
  <si>
    <t>__2022(株)ファミリーネット・ジャパン　メニューB</t>
  </si>
  <si>
    <t>__2022(株)ファミリーネット・ジャパン　メニューC(残差)</t>
  </si>
  <si>
    <t>__2022(株)ファラデー　</t>
  </si>
  <si>
    <t>__2022(株)フィット　</t>
  </si>
  <si>
    <t>__2022フィンテックラボ協同組合　</t>
  </si>
  <si>
    <t>__2022(株)フォーバルテレコム　　メニューA</t>
  </si>
  <si>
    <t>__2022(株)フォーバルテレコム　　メニューB(残差)</t>
  </si>
  <si>
    <t>(株)フォーバルテレコム　　メニューB(残差)</t>
  </si>
  <si>
    <t>__2022(株)フォレストパワー　メニューA</t>
  </si>
  <si>
    <t>__2022(株)フォレストパワー　メニューB(残差)</t>
  </si>
  <si>
    <t>__2022ふかやｅパワー(株)　メニューA</t>
  </si>
  <si>
    <t>__2022ふかやｅパワー(株)　メニューB(残差)</t>
  </si>
  <si>
    <t>__2022福井電力(株)　</t>
  </si>
  <si>
    <t>__2022福島フェニックス電力(株)　</t>
  </si>
  <si>
    <t>__2022ふくしま新電力(株)　</t>
  </si>
  <si>
    <t>__2022(株)ふくしま未来パワー　</t>
  </si>
  <si>
    <t>__2022ふくのしま電力(株)　</t>
  </si>
  <si>
    <t>__2022福山未来エナジー(株)　</t>
  </si>
  <si>
    <t>__2022富士山エナジー(株)　</t>
  </si>
  <si>
    <t>__2022(株)富士山電力　</t>
  </si>
  <si>
    <t>__2022(株)藤田商店　メニューA</t>
  </si>
  <si>
    <t>__2022(株)藤田商店　メニューB(残差)</t>
  </si>
  <si>
    <t>__2022武州瓦斯(株)　メニューA</t>
  </si>
  <si>
    <t>__2022武州瓦斯(株)　メニューB(残差)</t>
  </si>
  <si>
    <t>__2022(株)フソウ・エナジー　</t>
  </si>
  <si>
    <t>__2022府中・調布まちなかエナジー(株)　メニューA</t>
  </si>
  <si>
    <t>府中・調布まちなかエナジー(株)　メニューA</t>
  </si>
  <si>
    <t>__2022府中・調布まちなかエナジー(株)　メニューB(残差)</t>
  </si>
  <si>
    <t>府中・調布まちなかエナジー(株)　メニューB(残差)</t>
  </si>
  <si>
    <t>__2022武陽ガス(株)　</t>
  </si>
  <si>
    <t>__2022フラットエナジー(株)　</t>
  </si>
  <si>
    <t>__2022フラワーペイメント(株)　</t>
  </si>
  <si>
    <t>__2022(株)ぶんごおおのエナジー　</t>
  </si>
  <si>
    <t>__2022(株)ホープエナジー　</t>
  </si>
  <si>
    <t>(株)ホープエナジー　</t>
  </si>
  <si>
    <t>__2022ホームタウンエナジー(株)　</t>
  </si>
  <si>
    <t>__2022(株)ほくだん　</t>
  </si>
  <si>
    <t>__2022北陸電力(株)　メニューA</t>
  </si>
  <si>
    <t>__2022北陸電力(株)　メニューB</t>
  </si>
  <si>
    <t>__2022北陸電力(株)　メニューC</t>
  </si>
  <si>
    <t>__2022北陸電力(株)　メニューD</t>
  </si>
  <si>
    <t>__2022北陸電力(株)　メニューE(残差)</t>
  </si>
  <si>
    <t>__2022北陸電力ビズ・エナジーソリューション(株)　</t>
  </si>
  <si>
    <t>北陸電力ビズ・エナジーソリューション(株)　</t>
  </si>
  <si>
    <t>__2022北海道瓦斯(株)　メニューA</t>
  </si>
  <si>
    <t>__2022北海道瓦斯(株)　メニューB(残差)</t>
  </si>
  <si>
    <t>北海道瓦斯(株)　メニューB(残差)</t>
  </si>
  <si>
    <t>__2022北海道電力(株)　メニューA</t>
  </si>
  <si>
    <t>__2022北海道電力(株)　メニューB</t>
  </si>
  <si>
    <t>__2022北海道電力(株)　メニューC(残差)</t>
  </si>
  <si>
    <t>__2022北海道電力コクリエーション(株)　</t>
  </si>
  <si>
    <t>__2022(株)坊っちゃん電力　</t>
  </si>
  <si>
    <t>__2022穂の国とよはし電力(株)　</t>
  </si>
  <si>
    <t>__2022本庄ガス(株)　</t>
  </si>
  <si>
    <t>__2022(株)まち未来製作所　</t>
  </si>
  <si>
    <t>__2022松阪新電力(株)　</t>
  </si>
  <si>
    <t>__2022松本ガス(株)　</t>
  </si>
  <si>
    <t>__2022真庭バイオエネルギー(株)　</t>
  </si>
  <si>
    <t>__2022(株)マルヰ　</t>
  </si>
  <si>
    <t>__2022(株)マルイファシリティーズ　</t>
  </si>
  <si>
    <t>__2022(株)丸の内電力　</t>
  </si>
  <si>
    <t>__2022丸紅伊那みらいでんき(株)　メニューA</t>
  </si>
  <si>
    <t>__2022丸紅伊那みらいでんき(株)　メニューB(残差)</t>
  </si>
  <si>
    <t>__2022丸紅新電力(株)　メニューA</t>
  </si>
  <si>
    <t>__2022丸紅新電力(株)　メニューB</t>
  </si>
  <si>
    <t>__2022丸紅新電力(株)　メニューC</t>
  </si>
  <si>
    <t>__2022丸紅新電力(株)　メニューD</t>
  </si>
  <si>
    <t>__2022丸紅新電力(株)　メニューE(残差)</t>
  </si>
  <si>
    <t>__2022三河商事(株)　</t>
  </si>
  <si>
    <t>__2022(株)三河の山里コミュニティパワー　</t>
  </si>
  <si>
    <t>__2022三井物産(株)　メニューA</t>
  </si>
  <si>
    <t>__2022三井物産(株)　メニューB</t>
  </si>
  <si>
    <t>三井物産(株)　メニューB</t>
  </si>
  <si>
    <t>__2022三井物産(株)　メニューC(残差)</t>
  </si>
  <si>
    <t>三井物産(株)　メニューC(残差)</t>
  </si>
  <si>
    <t>__2022(株)ミツウロコヴェッセル　</t>
  </si>
  <si>
    <t>__2022ミツウロコグリーンエネルギー(株)　メニューA</t>
  </si>
  <si>
    <t>__2022ミツウロコグリーンエネルギー(株)　メニューB</t>
  </si>
  <si>
    <t>__2022ミツウロコグリーンエネルギー(株)　メニューC</t>
  </si>
  <si>
    <t>__2022ミツウロコグリーンエネルギー(株)　メニューD</t>
  </si>
  <si>
    <t>__2022ミツウロコグリーンエネルギー(株)　メニューE</t>
  </si>
  <si>
    <t>__2022ミツウロコグリーンエネルギー(株)　メニューF</t>
  </si>
  <si>
    <t>__2022ミツウロコグリーンエネルギー(株)　メニューG</t>
  </si>
  <si>
    <t>__2022ミツウロコグリーンエネルギー(株)　メニューH</t>
  </si>
  <si>
    <t>__2022ミツウロコグリーンエネルギー(株)　メニューI</t>
  </si>
  <si>
    <t>__2022ミツウロコグリーンエネルギー(株)　メニューJ(残差)</t>
  </si>
  <si>
    <t>__2022水戸電力(株)　</t>
  </si>
  <si>
    <t>__2022(株)みとや　</t>
  </si>
  <si>
    <t>__2022緑屋電気(株)　</t>
  </si>
  <si>
    <t>__2022(株)ミナサポ　</t>
  </si>
  <si>
    <t>__2022みなとみらい電力(株)　</t>
  </si>
  <si>
    <t>__2022みの市民エネルギー(株)　</t>
  </si>
  <si>
    <t>__2022(株)美作国電力　</t>
  </si>
  <si>
    <t>__2022(株)宮交シティ　</t>
  </si>
  <si>
    <t>__2022宮古新電力(株)　</t>
  </si>
  <si>
    <t>__2022(株)宮崎ガスリビング　</t>
  </si>
  <si>
    <t>__2022宮崎電力(株)　</t>
  </si>
  <si>
    <t>__2022宮崎パワーライン(株)　</t>
  </si>
  <si>
    <t>__2022みやまスマートエネルギー(株)　メニューA</t>
  </si>
  <si>
    <t>__2022みやまスマートエネルギー(株)　メニューB(残差)</t>
  </si>
  <si>
    <t>みやまスマートエネルギー(株)　メニューB(残差)</t>
  </si>
  <si>
    <t>__2022みよしエナジー(株)　</t>
  </si>
  <si>
    <t>__2022ミライフ(株)　</t>
  </si>
  <si>
    <t>__2022ミライフ東日本(株)　</t>
  </si>
  <si>
    <t>__2022(株)明治産業　</t>
  </si>
  <si>
    <t>__2022名南共同エネルギー(株)　</t>
  </si>
  <si>
    <t>__2022(株)メディオテック　メニューA</t>
  </si>
  <si>
    <t>__2022(株)メディオテック　メニューB(残差)</t>
  </si>
  <si>
    <t>(株)メディオテック　メニューB(残差)</t>
  </si>
  <si>
    <t>__2022もみじ電力(株)　</t>
  </si>
  <si>
    <t>__2022森の灯り(株)　</t>
  </si>
  <si>
    <t>__2022森のエネルギー(株)　</t>
  </si>
  <si>
    <t>__2022森の電力(株)　メニューA</t>
  </si>
  <si>
    <t>__2022森の電力(株)　メニューB(残差)</t>
  </si>
  <si>
    <t>__2022八千代エンジニヤリング(株)　</t>
  </si>
  <si>
    <t>__2022弥富ガス協同組合　</t>
  </si>
  <si>
    <t>__2022八幡商事(株)　</t>
  </si>
  <si>
    <t>__2022(株)やまがた新電力　メニューA</t>
  </si>
  <si>
    <t>__2022(株)やまがた新電力　メニューB(残差)</t>
  </si>
  <si>
    <t>__2022やめエネルギー(株)　</t>
  </si>
  <si>
    <t>__2022(株)ユーラスグリーンエナジー　メニューA</t>
  </si>
  <si>
    <t>__2022(株)ユーラスグリーンエナジー　メニューB(残差)</t>
  </si>
  <si>
    <t>__2022ゆきぐに新電力(株)　</t>
  </si>
  <si>
    <t>__2022(株)ユビニティー　</t>
  </si>
  <si>
    <t>__2022横浜ウォーター(株)　</t>
  </si>
  <si>
    <t>__2022(株)横浜環境デザイン　メニューA</t>
  </si>
  <si>
    <t>__2022(株)横浜環境デザイン　メニューB(残差)</t>
  </si>
  <si>
    <t>(株)横浜環境デザイン　メニューB(残差)</t>
  </si>
  <si>
    <t>__2022(株)吉田石油店　</t>
  </si>
  <si>
    <t>__2022米子瓦斯(株)　</t>
  </si>
  <si>
    <t>__2022楽天エナジー(株)　メニューA</t>
  </si>
  <si>
    <t>楽天エナジー(株)　メニューA</t>
  </si>
  <si>
    <t>__2022楽天エナジー(株)　メニューB</t>
  </si>
  <si>
    <t>楽天エナジー(株)　メニューB</t>
  </si>
  <si>
    <t>__2022楽天エナジー(株)　メニューC(残差)</t>
  </si>
  <si>
    <t>楽天エナジー(株)　メニューC(残差)</t>
  </si>
  <si>
    <t>__2022リエスパワー(株)　</t>
  </si>
  <si>
    <t>__2022リエスパワーネクスト(株)　</t>
  </si>
  <si>
    <t>__2022陸前高田しみんエネルギー(株)　</t>
  </si>
  <si>
    <t>__2022(株)リクルート　</t>
  </si>
  <si>
    <t>__2022(株)リケン工業　</t>
  </si>
  <si>
    <t>__2022リコージャパン(株)　メニューA</t>
  </si>
  <si>
    <t>__2022リコージャパン(株)　メニューB</t>
  </si>
  <si>
    <t>__2022リコージャパン(株)　メニューC</t>
  </si>
  <si>
    <t>__2022リコージャパン(株)　メニューD</t>
  </si>
  <si>
    <t>__2022リコージャパン(株)　メニューE</t>
  </si>
  <si>
    <t>__2022リコージャパン(株)　メニューF(残差)</t>
  </si>
  <si>
    <t>__2022リストプロパティーズ(株)　</t>
  </si>
  <si>
    <t>__2022リニューアブル・ジャパン(株)(旧：(株)みらい電力)　メニューA</t>
  </si>
  <si>
    <t>__2022リニューアブル・ジャパン(株)(旧：(株)みらい電力)　メニューB</t>
  </si>
  <si>
    <t>__2022リニューアブル・ジャパン(株)(旧：(株)みらい電力)　メニューC</t>
  </si>
  <si>
    <t>__2022リニューアブル・ジャパン(株)(旧：(株)みらい電力)　メニューD</t>
  </si>
  <si>
    <t>__2022リニューアブル・ジャパン(株)(旧：(株)みらい電力)　メニューE(残差)</t>
  </si>
  <si>
    <t>__2022(株)リミックスポイント　メニューA</t>
  </si>
  <si>
    <t>__2022(株)リミックスポイント　メニューB(残差)</t>
  </si>
  <si>
    <t>__2022(株)ルーク　メニューA</t>
  </si>
  <si>
    <t>__2022(株)ルーク　メニューB</t>
  </si>
  <si>
    <t>__2022(株)ルーク　メニューC(残差)</t>
  </si>
  <si>
    <t>(株)ルーク　メニューC(残差)</t>
  </si>
  <si>
    <t>__2022(株)レクスポート　</t>
  </si>
  <si>
    <t>(株)レクスポート　</t>
  </si>
  <si>
    <t>__2022レネックス電力合同会社　</t>
  </si>
  <si>
    <t>__2022レモンガス(株)　</t>
  </si>
  <si>
    <t>__2022ローカルエナジー(株)　メニューA</t>
  </si>
  <si>
    <t>__2022ローカルエナジー(株)　メニューB(残差)</t>
  </si>
  <si>
    <t>__2022ローカルでんき(株)　メニューA</t>
  </si>
  <si>
    <t>__2022ローカルでんき(株)　メニューB(残差)</t>
  </si>
  <si>
    <t>__2022和歌山電力(株)　</t>
  </si>
  <si>
    <t>__2022綿半パートナーズ(株)　</t>
  </si>
  <si>
    <t>__2022ワタミエナジー(株)　メニューA</t>
  </si>
  <si>
    <t>__2022ワタミエナジー(株)　メニューB(残差)</t>
  </si>
  <si>
    <t>__2022ワンワールドエナジー(株)(旧：(株)地方創生テクノロジーラボ)　</t>
  </si>
  <si>
    <t>ワンワールドエナジー(株)(旧：(株)地方創生テクノロジーラボ)　</t>
  </si>
  <si>
    <t>__2022(株)ａｆｔｅｒＦＩＴ　メニューA</t>
  </si>
  <si>
    <t>__2022Ａｐａｍａｎ　Ｅｎｅｒｇｙ(株)　</t>
  </si>
  <si>
    <t>__2022ａｕエネルギー＆ライフ(株)(旧：ＫＤＤＩ(株))　メニューA</t>
  </si>
  <si>
    <t>ａｕエネルギー＆ライフ(株)(旧：ＫＤＤＩ(株))　メニューA</t>
  </si>
  <si>
    <t>__2022ａｕエネルギー＆ライフ(株)(旧：ＫＤＤＩ(株))　メニューB(残差)</t>
  </si>
  <si>
    <t>ａｕエネルギー＆ライフ(株)(旧：ＫＤＤＩ(株))　メニューB(残差)</t>
  </si>
  <si>
    <t>__2022Ｃａｓｔｌｅｔｏｎ　Ｃｏｍｍｏｄｉｔｉｅｓ　Ｊａｐａｎ合同会社　</t>
  </si>
  <si>
    <t>__2022(株)ＣＤエナジーダイレクト　メニューA</t>
  </si>
  <si>
    <t>__2022(株)ＣＤエナジーダイレクト　メニューB(残差)</t>
  </si>
  <si>
    <t>__2022(株)ＣＨＩＢＡむつざわエナジー　</t>
  </si>
  <si>
    <t>__2022Ｃｏｃｏテラスたがわ(株)　</t>
  </si>
  <si>
    <t>__2022(株)ＣＷＳ　</t>
  </si>
  <si>
    <t>__2022ＥＮＥＯＳ(株)　メニューA</t>
  </si>
  <si>
    <t>ＥＮＥＯＳ(株)　メニューA</t>
  </si>
  <si>
    <t>__2022ＥＮＥＯＳ(株)　メニューB</t>
  </si>
  <si>
    <t>ＥＮＥＯＳ(株)　メニューB</t>
  </si>
  <si>
    <t>__2022ＥＮＥＯＳ(株)　メニューC</t>
  </si>
  <si>
    <t>ＥＮＥＯＳ(株)　メニューC</t>
  </si>
  <si>
    <t>__2022ＥＮＥＯＳ(株)　メニューD(残差)</t>
  </si>
  <si>
    <t>ＥＮＥＯＳ(株)　メニューD(残差)</t>
  </si>
  <si>
    <t>__2022(株)Ｆ－Ｐｏｗｅｒ　メニューA</t>
  </si>
  <si>
    <t>__2022(株)Ｆ－Ｐｏｗｅｒ　メニューB</t>
  </si>
  <si>
    <t>__2022(株)Ｆ－Ｐｏｗｅｒ　メニューC(残差)</t>
  </si>
  <si>
    <t>__2022ＦＴエナジー(株)　</t>
  </si>
  <si>
    <t>__2022ＨＴＢエナジー(株)　メニューA</t>
  </si>
  <si>
    <t>__2022ＨＴＢエナジー(株)　メニューB</t>
  </si>
  <si>
    <t>__2022ＨＴＢエナジー(株)　メニューC(残差)</t>
  </si>
  <si>
    <t>ＨＴＢエナジー(株)　メニューC(残差)</t>
  </si>
  <si>
    <t>__2022(株)Ｉ＆Ｉ　</t>
  </si>
  <si>
    <t>__2022Ｊａｐａｎ電力(株)　メニューA</t>
  </si>
  <si>
    <t>Ｊａｐａｎ電力(株)　メニューA</t>
  </si>
  <si>
    <t>__2022Ｊａｐａｎ電力(株)　メニューB</t>
  </si>
  <si>
    <t>Ｊａｐａｎ電力(株)　メニューB</t>
  </si>
  <si>
    <t>__2022Ｊａｐａｎ電力(株)　メニューC(残差)</t>
  </si>
  <si>
    <t>Ｊａｐａｎ電力(株)　メニューC(残差)</t>
  </si>
  <si>
    <t>__2022ＪＰエネルギー(株)　</t>
  </si>
  <si>
    <t>__2022ＪＲＥトレーディング(株)　</t>
  </si>
  <si>
    <t>ＪＲＥトレーディング(株)　</t>
  </si>
  <si>
    <t>__2022ＪＲ西日本住宅サービス(株)　</t>
  </si>
  <si>
    <t>ＪＲ西日本住宅サービス(株)　</t>
  </si>
  <si>
    <t>__2022(株)ＪＴＢコミュニケーションデザイン　</t>
  </si>
  <si>
    <t>__2022(株)ｋａｒｃｈ　</t>
  </si>
  <si>
    <t>__2022ＫＢＮ(株)　</t>
  </si>
  <si>
    <t>ＫＢＮ(株)　</t>
  </si>
  <si>
    <t>__2022(株)Ｋｅｎｅｓエネルギーサービス　</t>
  </si>
  <si>
    <t>__2022(株)ＬＥＮＥＴＳ　</t>
  </si>
  <si>
    <t>(株)ＬＥＮＥＴＳ　</t>
  </si>
  <si>
    <t>__2022(株)Ｌｉｎｋ　Ｌｉｆｅ　</t>
  </si>
  <si>
    <t>__2022(株)ＬＩＸＩＬ　ＴＥＰＣＯ　スマートパートナーズ　メニューA</t>
  </si>
  <si>
    <t>__2022(株)ＬＩＸＩＬ　ＴＥＰＣＯ　スマートパートナーズ　メニューB</t>
  </si>
  <si>
    <t>__2022(株)ＬＩＸＩＬ　ＴＥＰＣＯ　スマートパートナーズ　メニューC(残差)</t>
  </si>
  <si>
    <t>__2022(株)Ｌｏｏｏｐ　メニューA</t>
  </si>
  <si>
    <t>__2022(株)Ｌｏｏｏｐ　メニューB</t>
  </si>
  <si>
    <t>__2022(株)Ｌｏｏｏｐ　メニューC</t>
  </si>
  <si>
    <t>__2022(株)Ｌｏｏｏｐ　メニューD</t>
  </si>
  <si>
    <t>__2022(株)Ｌｏｏｏｐ　メニューE</t>
  </si>
  <si>
    <t>__2022(株)Ｌｏｏｏｐ　メニューF(残差)</t>
  </si>
  <si>
    <t>__2022ＭＣＰＤ(株)(旧：ＭＣＰＤ合同会社)　メニューA</t>
  </si>
  <si>
    <t>ＭＣＰＤ(株)(旧：ＭＣＰＤ合同会社)　メニューA</t>
  </si>
  <si>
    <t>__2022ＭＣＰＤ(株)(旧：ＭＣＰＤ合同会社)　メニューB</t>
  </si>
  <si>
    <t>ＭＣＰＤ(株)(旧：ＭＣＰＤ合同会社)　メニューB</t>
  </si>
  <si>
    <t>__2022ＭＣＰＤ(株)(旧：ＭＣＰＤ合同会社)　(参考値)事業者全体</t>
  </si>
  <si>
    <t>ＭＣＰＤ(株)(旧：ＭＣＰＤ合同会社)　(参考値)事業者全体</t>
  </si>
  <si>
    <t>__2022ＭＣリテールエナジー(株)　メニューA</t>
  </si>
  <si>
    <t>__2022ＭＣリテールエナジー(株)　メニューB</t>
  </si>
  <si>
    <t>__2022ＭＣリテールエナジー(株)　メニューC</t>
  </si>
  <si>
    <t>__2022ＭＣリテールエナジー(株)　メニューD(残差)</t>
  </si>
  <si>
    <t>__2022ＭＧＣエネルギー(株)　</t>
  </si>
  <si>
    <t>__2022(株)Ｍｉｓｕｍｉ　</t>
  </si>
  <si>
    <t>__2022(株)MKエネルギー　</t>
  </si>
  <si>
    <t>__2022ＭＫステーションズ(株)　</t>
  </si>
  <si>
    <t>__2022(株)Ｍｐｏｗｅｒ　</t>
  </si>
  <si>
    <t>(株)Ｍｐｏｗｅｒ　</t>
  </si>
  <si>
    <t>__2022Ｍｙシティ電力(株)　</t>
  </si>
  <si>
    <t>__2022(株)ＮＥＸＴ　ＯＮＥ　</t>
  </si>
  <si>
    <t>(株)ＮＥＸＴ　ＯＮＥ　</t>
  </si>
  <si>
    <t>__2022Ｎｅｘｔ　Ｐｏｗｅｒ(株)　</t>
  </si>
  <si>
    <t>__2022ＮＦパワーサービス(株)　メニューA</t>
  </si>
  <si>
    <t>__2022ＮＦパワーサービス(株)　メニューB(残差)</t>
  </si>
  <si>
    <t>__2022ＮＴＴアノードエナジー(株)　メニューA</t>
  </si>
  <si>
    <t>ＮＴＴアノードエナジー(株)　メニューA</t>
  </si>
  <si>
    <t>__2022ＮＴＴアノードエナジー(株)　メニューB(残差)</t>
  </si>
  <si>
    <t>ＮＴＴアノードエナジー(株)　メニューB(残差)</t>
  </si>
  <si>
    <t>__2022(株)Ｏｐｔｉｍｉｚｅｄ　Ｅｎｅｒｇｙ　</t>
  </si>
  <si>
    <t>__2022合同会社Ｐｅａｋ８　</t>
  </si>
  <si>
    <t>合同会社Ｐｅａｋ８　</t>
  </si>
  <si>
    <t>__2022(株)ＰｉｎＴ　</t>
  </si>
  <si>
    <t>__2022Ｑ．ＥＮＥＳＴでんき(株)(旧：ジニーエナジー合同会社)　メニューA</t>
  </si>
  <si>
    <t>Ｑ．ＥＮＥＳＴでんき(株)(旧：ジニーエナジー合同会社)　メニューA</t>
  </si>
  <si>
    <t>__2022Ｑ．ＥＮＥＳＴでんき(株)(旧：ジニーエナジー合同会社)　メニューB</t>
  </si>
  <si>
    <t>Ｑ．ＥＮＥＳＴでんき(株)(旧：ジニーエナジー合同会社)　メニューB</t>
  </si>
  <si>
    <t>__2022Ｑ．ＥＮＥＳＴでんき(株)(旧：ジニーエナジー合同会社)　メニューC(残差)</t>
  </si>
  <si>
    <t>Ｑ．ＥＮＥＳＴでんき(株)(旧：ジニーエナジー合同会社)　メニューC(残差)</t>
  </si>
  <si>
    <t>__2022ＲＥ１００電力(株)　メニューA</t>
  </si>
  <si>
    <t>ＲＥ１００電力(株)　メニューA</t>
  </si>
  <si>
    <t>__2022ＲＥ１００電力(株)　メニューB(残差)</t>
  </si>
  <si>
    <t>ＲＥ１００電力(株)　メニューB(残差)</t>
  </si>
  <si>
    <t>__2022(株)ＲｅｎｏＬａｂｏ　</t>
  </si>
  <si>
    <t>(株)ＲｅｎｏＬａｂｏ　</t>
  </si>
  <si>
    <t>__2022(株)Ｓａｎｋｏ　ＩＢ　</t>
  </si>
  <si>
    <t>(株)Ｓａｎｋｏ　ＩＢ　</t>
  </si>
  <si>
    <t>__2022ＳＢパワー(株)　メニューA</t>
  </si>
  <si>
    <t>__2022ＳＢパワー(株)　メニューB</t>
  </si>
  <si>
    <t>__2022ＳＢパワー(株)　メニューC(残差)</t>
  </si>
  <si>
    <t>__2022(株)ＳＥウイングズ　</t>
  </si>
  <si>
    <t>__2022(株)Ｓｈａｒｅｄ　Ｅｎｅｒｇｙ　</t>
  </si>
  <si>
    <t>__2022ＳｕｓｔａｉｎａｂｌｅＥｎｅｒｇｙ(株)　</t>
  </si>
  <si>
    <t>ＳｕｓｔａｉｎａｂｌｅＥｎｅｒｇｙ(株)　</t>
  </si>
  <si>
    <t>__2022Ｔ＆Ｔエナジー(株)　</t>
  </si>
  <si>
    <t>Ｔ＆Ｔエナジー(株)　</t>
  </si>
  <si>
    <t>__2022ＴＥＰＣＯライフサービス(株)　</t>
  </si>
  <si>
    <t>ＴＥＰＣＯライフサービス(株)　</t>
  </si>
  <si>
    <t>__2022TERA Energy(株)　</t>
  </si>
  <si>
    <t>__2022ＴＧオクトパスエナジー(株)　メニューA</t>
  </si>
  <si>
    <t>ＴＧオクトパスエナジー(株)　メニューA</t>
  </si>
  <si>
    <t>__2022ＴＧオクトパスエナジー(株)　メニューB</t>
  </si>
  <si>
    <t>ＴＧオクトパスエナジー(株)　メニューB</t>
  </si>
  <si>
    <t>__2022ＴＧオクトパスエナジー(株)　(参考値)事業者全体</t>
  </si>
  <si>
    <t>ＴＧオクトパスエナジー(株)　(参考値)事業者全体</t>
  </si>
  <si>
    <t>__2022(株)ＴＯＫＹＯ油電力　</t>
  </si>
  <si>
    <t>__2022ＴＲＥＮＤＥ(株)　</t>
  </si>
  <si>
    <t>__2022(株)ＴＴＳパワー　</t>
  </si>
  <si>
    <t>__2022ＵＮＩＶＥＲＧＹ(株)　</t>
  </si>
  <si>
    <t>ＵＮＩＶＥＲＧＹ(株)　</t>
  </si>
  <si>
    <t>__2022(株)ＵＰＤＡＴＥＲ　メニューA</t>
  </si>
  <si>
    <t>(株)ＵＰＤＡＴＥＲ　メニューA</t>
  </si>
  <si>
    <t>__2022(株)ＵＰＤＡＴＥＲ　メニューB</t>
  </si>
  <si>
    <t>(株)ＵＰＤＡＴＥＲ　メニューB</t>
  </si>
  <si>
    <t>__2022(株)ＵＰＤＡＴＥＲ　メニューC(残差)</t>
  </si>
  <si>
    <t>(株)ＵＰＤＡＴＥＲ　メニューC(残差)</t>
  </si>
  <si>
    <t>__2022(株)Ｕ－ＰＯＷＥＲ　</t>
  </si>
  <si>
    <t>(株)Ｕ－ＰＯＷＥＲ　</t>
  </si>
  <si>
    <t>__2022(株)Ｖ－Ｐｏｗｅｒ　メニューA</t>
  </si>
  <si>
    <t>__2022(株)Ｖ－Ｐｏｗｅｒ　メニューB</t>
  </si>
  <si>
    <t>__2022(株)Ｖ－Ｐｏｗｅｒ　メニューC(残差)</t>
  </si>
  <si>
    <t>__2022ＷＳエナジー(株)　メニューA</t>
  </si>
  <si>
    <t>ＷＳエナジー(株)　メニューA</t>
  </si>
  <si>
    <t>__2022ＷＳエナジー(株)　メニューB</t>
  </si>
  <si>
    <t>ＷＳエナジー(株)　メニューB</t>
  </si>
  <si>
    <t>__2022ＷＳエナジー(株)　メニューC(残差)</t>
  </si>
  <si>
    <t>ＷＳエナジー(株)　メニューC(残差)</t>
  </si>
  <si>
    <t>__2022Ｙ．Ｗ．Ｃ(株)　</t>
  </si>
  <si>
    <t>Ｙ．Ｗ．Ｃ(株)　</t>
  </si>
  <si>
    <r>
      <t>__2022</t>
    </r>
    <r>
      <rPr>
        <sz val="11"/>
        <color theme="1"/>
        <rFont val="ＭＳ Ｐゴシック"/>
        <family val="3"/>
        <charset val="128"/>
        <scheme val="minor"/>
      </rPr>
      <t>代替値</t>
    </r>
    <rPh sb="6" eb="8">
      <t>ダイタイ</t>
    </rPh>
    <rPh sb="8" eb="9">
      <t>アタイ</t>
    </rPh>
    <phoneticPr fontId="1"/>
  </si>
  <si>
    <t>代替値</t>
    <rPh sb="0" eb="2">
      <t>ダイタイ</t>
    </rPh>
    <rPh sb="2" eb="3">
      <t>アタイ</t>
    </rPh>
    <phoneticPr fontId="1"/>
  </si>
  <si>
    <t>_2022</t>
  </si>
  <si>
    <t>_2021アークエルテクノロジーズ(株)　</t>
  </si>
  <si>
    <t>_2021(株)アースインフィニティ　</t>
  </si>
  <si>
    <t>_2021アーバンエナジー(株)　メニューA</t>
  </si>
  <si>
    <t>_2021アーバンエナジー(株)　メニューB</t>
  </si>
  <si>
    <t>_2021アーバンエナジー(株)　メニューC</t>
  </si>
  <si>
    <t>_2021アーバンエナジー(株)　メニューD</t>
  </si>
  <si>
    <t>_2021アーバンエナジー(株)　メニューE</t>
  </si>
  <si>
    <t>_2021アーバンエナジー(株)　メニューF</t>
  </si>
  <si>
    <t>_2021アーバンエナジー(株)　メニューG</t>
  </si>
  <si>
    <t>_2021アーバンエナジー(株)　メニューH</t>
  </si>
  <si>
    <t>_2021アーバンエナジー(株)　メニューI(残差)</t>
  </si>
  <si>
    <t>_2021(株)アイ・グリッド・ソリューションズ　メニューA</t>
  </si>
  <si>
    <t>_2021(株)アイ・グリッド・ソリューションズ　メニューB(残差)</t>
  </si>
  <si>
    <t>_2021アイエスジー(株)（旧：アイ・エス・ガステム(株)）　</t>
  </si>
  <si>
    <t>_2021(株)アイキューブ・マーケティング　</t>
  </si>
  <si>
    <t>_2021会津エナジー(株)　</t>
  </si>
  <si>
    <t>_2021愛知電力(株)　メニューA</t>
  </si>
  <si>
    <t>_2021愛知電力(株)　(参考値)事業者全体</t>
  </si>
  <si>
    <t>_2021青森県民エナジー(株)　</t>
  </si>
  <si>
    <t>_2021朝日ガスエナジー(株)　</t>
  </si>
  <si>
    <t>_2021旭化成(株)　メニューA</t>
  </si>
  <si>
    <t>_2021旭化成(株)　メニューB</t>
  </si>
  <si>
    <t>_2021旭化成(株)　メニューC</t>
  </si>
  <si>
    <t>_2021旭化成(株)　メニューD</t>
  </si>
  <si>
    <t>_2021旭化成(株)　メニューE</t>
  </si>
  <si>
    <t>_2021旭化成(株)　メニューF</t>
  </si>
  <si>
    <t>_2021旭化成(株)　(参考値)事業者全体</t>
  </si>
  <si>
    <t>_2021旭マルヰガス(株)　</t>
  </si>
  <si>
    <t>_2021足利ガス(株)　</t>
  </si>
  <si>
    <t>_2021(株)アシストワンエナジー　</t>
  </si>
  <si>
    <t>_2021アスエネ(株)　メニューA</t>
  </si>
  <si>
    <t>_2021アスエネ(株)　メニューB</t>
  </si>
  <si>
    <t>_2021アスエネ(株)　メニューC</t>
  </si>
  <si>
    <t>_2021アスエネ(株)　メニューD</t>
  </si>
  <si>
    <t>_2021アスエネ(株)　メニューE</t>
  </si>
  <si>
    <t>_2021アスエネ(株)　(参考値)事業者全体</t>
  </si>
  <si>
    <t>_2021アストマックス(株)(旧：アストマックス・トレーディング(株)）　</t>
  </si>
  <si>
    <t>_2021アストマックス・エネルギー合同会社　</t>
  </si>
  <si>
    <t>_2021アストモスエネルギー(株)　</t>
  </si>
  <si>
    <t>_2021厚木瓦斯(株)　メニューA</t>
  </si>
  <si>
    <t>_2021厚木瓦斯(株)　(参考値)事業者全体</t>
  </si>
  <si>
    <t>_2021(株)アドバンテック　メニューA</t>
  </si>
  <si>
    <t>_2021(株)アドバンテック　メニューB</t>
  </si>
  <si>
    <t>_2021(株)アドバンテック　メニューC</t>
  </si>
  <si>
    <t>_2021(株)アドバンテック　メニューD</t>
  </si>
  <si>
    <t>_2021(株)アドバンテック　(参考値)事業者全体</t>
  </si>
  <si>
    <t>_2021(株)アメニティ電力　</t>
  </si>
  <si>
    <t>_2021有明エナジー(株)　</t>
  </si>
  <si>
    <t>_2021(株)アルファライズ　</t>
  </si>
  <si>
    <t>_2021あんしん電力合同会社　</t>
  </si>
  <si>
    <t>_2021アンビット・エナジー・ジャパン合同会社　</t>
  </si>
  <si>
    <t>_2021(株)イーエムアイ　</t>
  </si>
  <si>
    <t>_2021(株)イーセル　</t>
  </si>
  <si>
    <t>_2021飯田まちづくり電力(株)　メニューA</t>
  </si>
  <si>
    <t>_2021飯田まちづくり電力(株)　(参考値)事業者全体</t>
  </si>
  <si>
    <t>_2021(株)イーネットワーク　</t>
  </si>
  <si>
    <t>_2021(株)イーネットワークシステムズ　メニューA</t>
  </si>
  <si>
    <t>_2021(株)イーネットワークシステムズ　メニューB</t>
  </si>
  <si>
    <t>_2021(株)イーネットワークシステムズ　メニューC</t>
  </si>
  <si>
    <t>_2021(株)イーネットワークシステムズ　メニューD</t>
  </si>
  <si>
    <t>_2021(株)イーネットワークシステムズ　メニューE(残差)</t>
  </si>
  <si>
    <t>_2021イーレックス(株)　</t>
  </si>
  <si>
    <t>_2021イオンディライト(株)　</t>
  </si>
  <si>
    <t>_2021(株)池見石油店　</t>
  </si>
  <si>
    <t>_2021いこま市民パワー(株)　</t>
  </si>
  <si>
    <t>_2021(株)イシオ　</t>
  </si>
  <si>
    <t>_2021石川電力(株)　</t>
  </si>
  <si>
    <t>_2021一般財団法人泉佐野電力　　　</t>
  </si>
  <si>
    <t>_2021いずも縁結び電力(株)　</t>
  </si>
  <si>
    <t>_2021出雲ガス(株)　</t>
  </si>
  <si>
    <t>_2021出雲ケーブルビジョン(株)　</t>
  </si>
  <si>
    <t>_2021伊勢崎ガス(株)　</t>
  </si>
  <si>
    <t>_2021伊勢志摩電力(株)　</t>
  </si>
  <si>
    <t>_2021(株)いちき串木野電力　</t>
  </si>
  <si>
    <t>_2021(株)いちたかガスワン　メニューA</t>
  </si>
  <si>
    <t>_2021(株)いちたかガスワン　(参考値)事業者全体</t>
  </si>
  <si>
    <t>_2021出光グリーンパワー(株)　メニューA</t>
  </si>
  <si>
    <t>_2021出光グリーンパワー(株)　メニューB</t>
  </si>
  <si>
    <t>_2021出光グリーンパワー(株)　メニューC</t>
  </si>
  <si>
    <t>_2021出光グリーンパワー(株)　メニューD(残差)</t>
  </si>
  <si>
    <t>_2021出光興産(株)　メニューA</t>
  </si>
  <si>
    <t>_2021出光興産(株)　メニューB</t>
  </si>
  <si>
    <t>_2021出光興産(株)　メニューC(残差)</t>
  </si>
  <si>
    <t>_2021伊藤忠エネクス(株)　メニューA</t>
  </si>
  <si>
    <t>_2021伊藤忠エネクス(株)　メニューB</t>
  </si>
  <si>
    <t>_2021伊藤忠エネクス(株)　メニューC(残差)</t>
  </si>
  <si>
    <t>_2021伊藤忠エネクスホームライフ西日本(株)　</t>
  </si>
  <si>
    <t>_2021伊藤忠商事(株)　メニューA</t>
  </si>
  <si>
    <t>_2021伊藤忠商事(株)　メニューB(残差)</t>
  </si>
  <si>
    <t>_2021伊藤忠プランテック(株)　</t>
  </si>
  <si>
    <t>_2021いばらきコープ生活協同組合　</t>
  </si>
  <si>
    <t>_2021入間ガス(株)　</t>
  </si>
  <si>
    <t>_2021イワタニセントラル北海道(株)　</t>
  </si>
  <si>
    <t>_2021イワタニ関東(株)　</t>
  </si>
  <si>
    <t>_2021イワタニ三重(株)　</t>
  </si>
  <si>
    <t>_2021イワタニ首都圏(株)　</t>
  </si>
  <si>
    <t>_2021イワタニ長野(株)　</t>
  </si>
  <si>
    <t>_2021イワタニ東海(株)　</t>
  </si>
  <si>
    <t>_2021(株)岩手ウッドパワー　</t>
  </si>
  <si>
    <t>_2021岩手電力(株)　</t>
  </si>
  <si>
    <t>_2021(株)インフォシステム　</t>
  </si>
  <si>
    <t>_2021ヴィジョナリーパワー(株)　</t>
  </si>
  <si>
    <t>_2021(株)ウエスト電力　メニューA</t>
  </si>
  <si>
    <t>_2021(株)ウエスト電力　メニューB(残差)</t>
  </si>
  <si>
    <t>_2021上田ガス(株)　</t>
  </si>
  <si>
    <t>_2021うすきエネルギー(株)　</t>
  </si>
  <si>
    <t>_2021(株)ウッドエナジー　</t>
  </si>
  <si>
    <t>_2021宇都宮ライトパワー(株)　</t>
  </si>
  <si>
    <t>_2021うべ未来エネルギー(株)　</t>
  </si>
  <si>
    <t>_2021エア・ウォーター(株)　</t>
  </si>
  <si>
    <t>_2021エア・ウォーター・ライフソリューション(株)（旧：エア・ウォーター北海道(株)）　</t>
  </si>
  <si>
    <t>_2021(株)エーコープサービス　</t>
  </si>
  <si>
    <t>_2021(株)エージーピー　　</t>
  </si>
  <si>
    <t>_2021(株)エコア　</t>
  </si>
  <si>
    <t>_2021(株)エコスタイル　メニューA</t>
  </si>
  <si>
    <t>_2021(株)エコスタイル　メニューB</t>
  </si>
  <si>
    <t>_2021(株)エコスタイル　メニューC(残差)</t>
  </si>
  <si>
    <t>_2021(株)エコログ　</t>
  </si>
  <si>
    <t>_2021(株)エスエナジー　</t>
  </si>
  <si>
    <t>_2021(株)エスケーエナジー　</t>
  </si>
  <si>
    <t>_2021越後天然ガス(株)　メニューA</t>
  </si>
  <si>
    <t>_2021越後天然ガス(株)　(参考値)事業者全体</t>
  </si>
  <si>
    <t>_2021エッセンシャルエナジー(株)(旧:(株)アイキューフォーメーション)　</t>
  </si>
  <si>
    <t>_2021(株)エナジードリーム　</t>
  </si>
  <si>
    <t>_2021(株)エナネス　</t>
  </si>
  <si>
    <t>_2021(株)エナリス・パワー・マーケティング　メニューA</t>
  </si>
  <si>
    <t>_2021(株)エナリス・パワー・マーケティング　メニューB</t>
  </si>
  <si>
    <t>_2021(株)エナリス・パワー・マーケティング　メニューC</t>
  </si>
  <si>
    <t>_2021(株)エナリス・パワー・マーケティング　メニューD</t>
  </si>
  <si>
    <t>_2021(株)エナリス・パワー・マーケティング　メニューE</t>
  </si>
  <si>
    <t>_2021(株)エナリス・パワー・マーケティング　メニューF</t>
  </si>
  <si>
    <t>_2021(株)エナリス・パワー・マーケティング　メニューG</t>
  </si>
  <si>
    <t>_2021(株)エナリス・パワー・マーケティング　メニューH</t>
  </si>
  <si>
    <t>_2021(株)エナリス・パワー・マーケティング　メニューI</t>
  </si>
  <si>
    <t>_2021(株)エナリス・パワー・マーケティング　メニューJ</t>
  </si>
  <si>
    <t>_2021(株)エナリス・パワー・マーケティング　メニューK</t>
  </si>
  <si>
    <t>_2021(株)エナリス・パワー・マーケティング　メニューL(残差)</t>
  </si>
  <si>
    <t>_2021(株)エネ・ビジョン　</t>
  </si>
  <si>
    <t>_2021(株)エネアーク関西　</t>
  </si>
  <si>
    <t>_2021(株)エネアーク関東　</t>
  </si>
  <si>
    <t>_2021(株)エネクスライフサービス　</t>
  </si>
  <si>
    <t>_2021エネサーブ(株)　メニューA</t>
  </si>
  <si>
    <t>_2021エネサーブ(株)　メニューB(残差)</t>
  </si>
  <si>
    <t>_2021(株)エネサンス関東　</t>
  </si>
  <si>
    <t>_2021エネックス(株)　メニューA</t>
  </si>
  <si>
    <t>_2021エネックス(株)　(参考値)事業者全体</t>
  </si>
  <si>
    <t>_2021(株)エネット　メニューA</t>
  </si>
  <si>
    <t>_2021(株)エネット　メニューB</t>
  </si>
  <si>
    <t>_2021(株)エネット　メニューC</t>
  </si>
  <si>
    <t>_2021(株)エネット　メニューD</t>
  </si>
  <si>
    <t>_2021(株)エネット　メニューE</t>
  </si>
  <si>
    <t>_2021(株)エネット　メニューF</t>
  </si>
  <si>
    <t>_2021(株)エネット　メニューG</t>
  </si>
  <si>
    <t>_2021(株)エネット　メニューH(残差)</t>
  </si>
  <si>
    <t>_2021エネトレード(株)　</t>
  </si>
  <si>
    <t>_2021(株)エネファント　メニューA</t>
  </si>
  <si>
    <t>_2021(株)エネファント　メニューB</t>
  </si>
  <si>
    <t>_2021(株)エネファント　メニューC(残差)</t>
  </si>
  <si>
    <t>_2021エネラボ(株)　メニューA</t>
  </si>
  <si>
    <t>_2021エネラボ(株)　(参考値)事業者全体</t>
  </si>
  <si>
    <t>_2021(株)エネルギア・ソリューション・アンド・サービス　メニューA</t>
  </si>
  <si>
    <t>_2021(株)エネルギア・ソリューション・アンド・サービス　(参考値)事業者全体</t>
  </si>
  <si>
    <t>_2021エネルギーパワー(株)　メニューA</t>
  </si>
  <si>
    <t>_2021エネルギーパワー(株)　メニューB</t>
  </si>
  <si>
    <t>_2021エネルギーパワー(株)　メニューC</t>
  </si>
  <si>
    <t>_2021エネルギーパワー(株)　メニューD</t>
  </si>
  <si>
    <t>_2021エネルギーパワー(株)　(参考値)事業者全体</t>
  </si>
  <si>
    <t>_2021(株)エネワンでんき(旧：(株)サイサン)　メニューA</t>
  </si>
  <si>
    <t>_2021(株)エネワンでんき(旧：(株)サイサン)　メニューB(残差)</t>
  </si>
  <si>
    <t>_2021エバーグリーン・マーケティング(株)　メニューA</t>
  </si>
  <si>
    <t>_2021エバーグリーン・マーケティング(株)　メニューB</t>
  </si>
  <si>
    <t>_2021エバーグリーン・マーケティング(株)　メニューC(残差)</t>
  </si>
  <si>
    <t>_2021エバーグリーン・リテイリング(株)　メニューA</t>
  </si>
  <si>
    <t>_2021エバーグリーン・リテイリング(株)　メニューB(残差)</t>
  </si>
  <si>
    <t>_2021荏原環境プラント(株)　メニューA</t>
  </si>
  <si>
    <t>_2021荏原環境プラント(株)　メニューB</t>
  </si>
  <si>
    <t>_2021荏原環境プラント(株)　メニューC</t>
  </si>
  <si>
    <t>_2021荏原環境プラント(株)　メニューD</t>
  </si>
  <si>
    <t>_2021荏原環境プラント(株)　メニューE</t>
  </si>
  <si>
    <t>_2021荏原環境プラント(株)　メニューF</t>
  </si>
  <si>
    <t>_2021荏原環境プラント(株)　メニューG</t>
  </si>
  <si>
    <t>_2021荏原環境プラント(株)　メニューH</t>
  </si>
  <si>
    <t>_2021荏原環境プラント(株)　メニューI</t>
  </si>
  <si>
    <t>_2021荏原環境プラント(株)　メニューJ</t>
  </si>
  <si>
    <t>_2021荏原環境プラント(株)　メニューK</t>
  </si>
  <si>
    <t>_2021荏原環境プラント(株)　メニューL</t>
  </si>
  <si>
    <t>_2021荏原環境プラント(株)　メニューM</t>
  </si>
  <si>
    <t>_2021荏原環境プラント(株)　メニューN(残差)</t>
  </si>
  <si>
    <t>_2021エフィシエント(株)　</t>
  </si>
  <si>
    <t>_2021(株)エフエネ　</t>
  </si>
  <si>
    <t>_2021(株)エフオン　メニューA</t>
  </si>
  <si>
    <t>_2021(株)エフオン　メニューB</t>
  </si>
  <si>
    <t>_2021(株)エフオン　メニューC</t>
  </si>
  <si>
    <t>_2021(株)エフオン　メニューD</t>
  </si>
  <si>
    <t>_2021(株)エフオン　メニューE</t>
  </si>
  <si>
    <t>_2021(株)エフオン　メニューF</t>
  </si>
  <si>
    <t>_2021(株)エフオン　(参考値)事業者全体</t>
  </si>
  <si>
    <t>_2021エフビットコミュニケーションズ(株)　　メニューA</t>
  </si>
  <si>
    <t>_2021エフビットコミュニケーションズ(株)　　メニューB</t>
  </si>
  <si>
    <t>_2021エフビットコミュニケーションズ(株)　　メニューC(残差)</t>
  </si>
  <si>
    <t>_2021(株)エルピオ　</t>
  </si>
  <si>
    <t>_2021エルメック(株)　</t>
  </si>
  <si>
    <t>_2021(株)縁人　</t>
  </si>
  <si>
    <t>_2021おいでんエネルギー(株)　メニューA</t>
  </si>
  <si>
    <t>_2021おいでんエネルギー(株)　メニューB</t>
  </si>
  <si>
    <t>_2021おいでんエネルギー(株)　(参考値)事業者全体</t>
  </si>
  <si>
    <t>_2021王子・伊藤忠エネクス電力販売(株)　メニューA</t>
  </si>
  <si>
    <t>_2021王子・伊藤忠エネクス電力販売(株)　メニューB</t>
  </si>
  <si>
    <t>_2021王子・伊藤忠エネクス電力販売(株)　メニューC</t>
  </si>
  <si>
    <t>_2021王子・伊藤忠エネクス電力販売(株)　メニューD(残差)</t>
  </si>
  <si>
    <t>_2021青梅ガス(株)　</t>
  </si>
  <si>
    <t>_2021大分ケーブルテレコム(株)　</t>
  </si>
  <si>
    <t>_2021大垣ガス(株)　</t>
  </si>
  <si>
    <t>_2021大阪いずみ市民生活協同組合　メニューB(残差)</t>
  </si>
  <si>
    <t>_2021大阪瓦斯(株)　メニューA</t>
  </si>
  <si>
    <t>_2021大阪瓦斯(株)　メニューB</t>
  </si>
  <si>
    <t>_2021大阪瓦斯(株)　メニューC</t>
  </si>
  <si>
    <t>_2021大阪瓦斯(株)　メニューD(残差)</t>
  </si>
  <si>
    <t>_2021おおすみ半島スマートエネルギー(株)　</t>
  </si>
  <si>
    <t>_2021大多喜ガス(株)　</t>
  </si>
  <si>
    <t>_2021(株)おおた電力　</t>
  </si>
  <si>
    <t>_2021(株)岡崎建材　</t>
  </si>
  <si>
    <t>_2021(株)岡崎さくら電力　</t>
  </si>
  <si>
    <t>_2021岡田建設(株)　</t>
  </si>
  <si>
    <t>_2021(株)オカモト　</t>
  </si>
  <si>
    <t>_2021岡山電力(株)　メニューA</t>
  </si>
  <si>
    <t>_2021岡山電力(株)　(参考値)事業者全体</t>
  </si>
  <si>
    <t>_2021(株)沖縄ガスニューパワー　メニューA</t>
  </si>
  <si>
    <t>_2021(株)沖縄ガスニューパワー　(参考値)事業者全体</t>
  </si>
  <si>
    <t>_2021おきなわコープエナジー(株)　</t>
  </si>
  <si>
    <t>_2021沖縄新エネ開発(株)　</t>
  </si>
  <si>
    <t>_2021沖縄電力(株)　メニューA</t>
  </si>
  <si>
    <t>_2021沖縄電力(株)　(参考値)事業者全体</t>
  </si>
  <si>
    <t>_2021奥出雲電力(株)　</t>
  </si>
  <si>
    <t>_2021(株)オズエナジー　</t>
  </si>
  <si>
    <t>_2021(株)おトクでんき　</t>
  </si>
  <si>
    <t>_2021(株)オノプロックス　</t>
  </si>
  <si>
    <t>_2021(株)オプテージ　</t>
  </si>
  <si>
    <t>_2021おまかせ電力(株)　</t>
  </si>
  <si>
    <t>_2021おもてなし山形(株)　</t>
  </si>
  <si>
    <t>_2021オリックス(株)　メニューA</t>
  </si>
  <si>
    <t>_2021オリックス(株)　メニューB</t>
  </si>
  <si>
    <t>_2021オリックス(株)　メニューC</t>
  </si>
  <si>
    <t>_2021オリックス(株)　メニューD</t>
  </si>
  <si>
    <t>_2021オリックス(株)　メニューE</t>
  </si>
  <si>
    <t>_2021オリックス(株)　メニューF</t>
  </si>
  <si>
    <t>_2021オリックス(株)　メニューG</t>
  </si>
  <si>
    <t>_2021オリックス(株)　メニューH(残差)</t>
  </si>
  <si>
    <t>_2021(株)織戸組　メニューA</t>
  </si>
  <si>
    <t>_2021(株)織戸組　(参考値)事業者全体</t>
  </si>
  <si>
    <t>_2021(株)オンテックス　</t>
  </si>
  <si>
    <t>_2021加賀市総合サービス(株)　</t>
  </si>
  <si>
    <t>_2021香川電力(株)　　メニューA</t>
  </si>
  <si>
    <t>_2021香川電力(株)　　メニューB(残差)</t>
  </si>
  <si>
    <t>_2021角栄ガス(株)　</t>
  </si>
  <si>
    <t>_2021格安電力(株)　</t>
  </si>
  <si>
    <t>_2021神楽電力(株)　</t>
  </si>
  <si>
    <t>_2021かけがわ報徳パワー(株)　</t>
  </si>
  <si>
    <t>_2021鹿児島電力(株)　</t>
  </si>
  <si>
    <t>_2021(株)かづのパワー　</t>
  </si>
  <si>
    <t>_2021(株)かみでん里山公社　</t>
  </si>
  <si>
    <t>_2021亀岡ふるさとエナジー(株)　</t>
  </si>
  <si>
    <t>_2021唐津電力(株)　</t>
  </si>
  <si>
    <t>_2021(株)クリーンエネルギー総合研究所　メニューA</t>
  </si>
  <si>
    <t>_2021(株)唐津パワーホールディングス　</t>
  </si>
  <si>
    <t>_2021カワサキグリーンエナジー(株)(旧：川重商事(株)）　メニューA</t>
  </si>
  <si>
    <t>_2021カワサキグリーンエナジー(株)(旧：川重商事(株)）　メニューB</t>
  </si>
  <si>
    <t>_2021カワサキグリーンエナジー(株)(旧：川重商事(株)）　メニューC</t>
  </si>
  <si>
    <t>_2021カワサキグリーンエナジー(株)(旧：川重商事(株)）　メニューD(残差)</t>
  </si>
  <si>
    <t>_2021(株)関西空調　　</t>
  </si>
  <si>
    <t>_2021関西電力(株)　メニューA</t>
  </si>
  <si>
    <t>_2021関西電力(株)　メニューB</t>
  </si>
  <si>
    <t>_2021関西電力(株)　メニューC</t>
  </si>
  <si>
    <t>_2021関西電力(株)　メニューD</t>
  </si>
  <si>
    <t>_2021関西電力(株)　メニューE</t>
  </si>
  <si>
    <t>_2021関西電力(株)　メニューF(残差)</t>
  </si>
  <si>
    <t>_2021(株)関電エネルギーソリューション　メニューA</t>
  </si>
  <si>
    <t>_2021(株)関電エネルギーソリューション　メニューB(残差)</t>
  </si>
  <si>
    <t>_2021合同会社北上新電力　</t>
  </si>
  <si>
    <t>_2021(株)北九州パワー　メニューA</t>
  </si>
  <si>
    <t>_2021(株)北九州パワー　(参考値)事業者全体</t>
  </si>
  <si>
    <t>_2021キタコー(株)　</t>
  </si>
  <si>
    <t>_2021北日本ガス(株)　</t>
  </si>
  <si>
    <t>_2021北日本石油(株)　</t>
  </si>
  <si>
    <t>_2021岐阜電力(株)　</t>
  </si>
  <si>
    <t>_2021キヤノンマーケティングジャパン(株)　</t>
  </si>
  <si>
    <t>_2021九州エナジー(株)　メニューA</t>
  </si>
  <si>
    <t>_2021九州エナジー(株)　メニューB(残差)</t>
  </si>
  <si>
    <t>_2021九州スポーツ電力(株)　</t>
  </si>
  <si>
    <t>_2021九州電力(株)　メニューA</t>
  </si>
  <si>
    <t>_2021九州電力(株)　メニューB(残差)</t>
  </si>
  <si>
    <t>_2021九電みらいエナジー(株)　メニューA</t>
  </si>
  <si>
    <t>_2021九電みらいエナジー(株)　メニューB</t>
  </si>
  <si>
    <t>_2021九電みらいエナジー(株)　(参考値)事業者全体</t>
  </si>
  <si>
    <t>_2021京セラ関電エナジー合同会社　</t>
  </si>
  <si>
    <t>_2021京都生活協同組合　メニューB(残差)</t>
  </si>
  <si>
    <t>_2021(株)京楽産業ホールディングス　</t>
  </si>
  <si>
    <t>_2021桐生瓦斯(株)　</t>
  </si>
  <si>
    <t>_2021近畿電力(株)　</t>
  </si>
  <si>
    <t>_2021(株)クオリティプラス　</t>
  </si>
  <si>
    <t>_2021久慈地域エネルギー(株)　(残差)</t>
  </si>
  <si>
    <t>_2021郡上エネルギー(株)　</t>
  </si>
  <si>
    <t>_2021(株)クボタ　</t>
  </si>
  <si>
    <t>_2021熊本電力(株)　　</t>
  </si>
  <si>
    <t>_2021熊本電力(株)（旧：オンブレナジー(株)）　</t>
  </si>
  <si>
    <t>_2021(株)球磨村森電力　</t>
  </si>
  <si>
    <t>_2021(株)グランデータ　</t>
  </si>
  <si>
    <t>_2021グリーナ(株)　メニューA</t>
  </si>
  <si>
    <t>_2021グリーナ(株)　メニューB</t>
  </si>
  <si>
    <t>_2021グリーナ(株)　メニューC(残差)</t>
  </si>
  <si>
    <t>_2021(株)クリーンエネルギー総合研究所　(参考値)事業者全体</t>
  </si>
  <si>
    <t>_2021一般社団法人グリーンコープでんき　</t>
  </si>
  <si>
    <t>_2021(株)グリーンサークル　</t>
  </si>
  <si>
    <t>_2021グリーンシティこばやし(株)　</t>
  </si>
  <si>
    <t>_2021(株)グリーンパワー大東　メニューA</t>
  </si>
  <si>
    <t>_2021(株)グリーンパワー大東　(参考値)事業者全体</t>
  </si>
  <si>
    <t>_2021グリーンピープルズパワー(株)　</t>
  </si>
  <si>
    <t>_2021(株)クリーンベンチャー２１　</t>
  </si>
  <si>
    <t>_2021(株)グリムスパワー　</t>
  </si>
  <si>
    <t>_2021(株)グルーヴエナジー　</t>
  </si>
  <si>
    <t>_2021くるめエネルギー(株)　</t>
  </si>
  <si>
    <t>_2021(株)グローアップ　</t>
  </si>
  <si>
    <t>_2021(株)グローバルエンジニアリング　メニューA</t>
  </si>
  <si>
    <t>_2021(株)グローバルエンジニアリング　メニューB(残差)</t>
  </si>
  <si>
    <t>_2021(株)グローバルキャスト　</t>
  </si>
  <si>
    <t>_2021グローバルソリューションサービス(株)　</t>
  </si>
  <si>
    <t>_2021京葉瓦斯(株)　メニューA</t>
  </si>
  <si>
    <t>_2021京葉瓦斯(株)　(参考値)事業者全体</t>
  </si>
  <si>
    <t>_2021京和ガス(株)　</t>
  </si>
  <si>
    <t>_2021ゲーテハウス(株)　</t>
  </si>
  <si>
    <t>_2021(株)ケーブルネット下関　</t>
  </si>
  <si>
    <t>_2021気仙沼グリーンエナジー(株)　</t>
  </si>
  <si>
    <t>_2021高知ニューエナジー(株)　</t>
  </si>
  <si>
    <t>_2021神戸電力(株)　</t>
  </si>
  <si>
    <t>_2021(株)コープでんき東北　</t>
  </si>
  <si>
    <t>_2021コープ電力(株)　</t>
  </si>
  <si>
    <t>_2021国際航業(株)　</t>
  </si>
  <si>
    <t>_2021小島電機工業(株)　</t>
  </si>
  <si>
    <t>_2021御所野縄文電力(株)　</t>
  </si>
  <si>
    <t>_2021コスモエネルギーソリューションズ(株)(旧：総合エネルギー(株))　メニューA</t>
  </si>
  <si>
    <t>_2021コスモエネルギーソリューションズ(株)(旧：総合エネルギー(株))　メニューB(残差)</t>
  </si>
  <si>
    <t>_2021五島市民電力(株)　メニューA</t>
  </si>
  <si>
    <t>_2021五島市民電力(株)　メニューB</t>
  </si>
  <si>
    <t>_2021五島市民電力(株)　(参考値)事業者全体</t>
  </si>
  <si>
    <t>_2021こなんウルトラパワー(株)　</t>
  </si>
  <si>
    <t>_2021(株)コノミヤホールディングス　</t>
  </si>
  <si>
    <t>_2021(株)コンシェルジュ　メニューA</t>
  </si>
  <si>
    <t>_2021(株)コンシェルジュ　(参考値)事業者全体</t>
  </si>
  <si>
    <t>_2021サーラｅエナジー(株)　メニューA</t>
  </si>
  <si>
    <t>_2021サーラｅエナジー(株)　メニューB</t>
  </si>
  <si>
    <t>_2021サーラｅエナジー(株)　メニューC(残差)</t>
  </si>
  <si>
    <t>_2021(株)再エネ思考電力　メニューA</t>
  </si>
  <si>
    <t>_2021(株)再エネ思考電力　メニューB</t>
  </si>
  <si>
    <t>_2021(株)再エネ思考電力　(参考値)事業者全体</t>
  </si>
  <si>
    <t>_2021埼玉ガス(株)　</t>
  </si>
  <si>
    <t>_2021(株)彩の国でんき　</t>
  </si>
  <si>
    <t>_2021(株)サイホープロパティーズ　</t>
  </si>
  <si>
    <t>_2021酒田天然瓦斯(株)　</t>
  </si>
  <si>
    <t>_2021坂戸ガス(株)　</t>
  </si>
  <si>
    <t>_2021(株)さくら新電力　メニューA</t>
  </si>
  <si>
    <t>_2021(株)さくら新電力　(参考値)事業者全体</t>
  </si>
  <si>
    <t>_2021里山パワーワークス(株)　</t>
  </si>
  <si>
    <t>_2021(株)サニックス　メニューA</t>
  </si>
  <si>
    <t>_2021(株)サニックス　メニューB</t>
  </si>
  <si>
    <t>_2021(株)サニックス　メニューC</t>
  </si>
  <si>
    <t>_2021(株)サニックス　(参考値)事業者全体</t>
  </si>
  <si>
    <t>_2021佐野瓦斯(株)　</t>
  </si>
  <si>
    <t>_2021サミットエナジー(株)　メニューA</t>
  </si>
  <si>
    <t>_2021サミットエナジー(株)　メニューB(残差)</t>
  </si>
  <si>
    <t>_2021三愛石油(株)　</t>
  </si>
  <si>
    <t>_2021山陰エレキ・アライアンス(株)　</t>
  </si>
  <si>
    <t>_2021山陰酸素工業(株)　</t>
  </si>
  <si>
    <t>_2021(株)三郷ひまわりエナジー　</t>
  </si>
  <si>
    <t>_2021三州電力(株)　</t>
  </si>
  <si>
    <t>_2021サントラベラーズサービス有限会社　</t>
  </si>
  <si>
    <t>_2021三友エンテック(株)　</t>
  </si>
  <si>
    <t>_2021サンリン(株)　メニューA</t>
  </si>
  <si>
    <t>_2021サンリン(株)　(参考値)事業者全体</t>
  </si>
  <si>
    <t>_2021(株)シーエナジー　</t>
  </si>
  <si>
    <t>_2021(株)ジェイコムウエスト　</t>
  </si>
  <si>
    <t>_2021(株)ジェイコム九州　</t>
  </si>
  <si>
    <t>_2021(株)ジェイコム埼玉・東日本　</t>
  </si>
  <si>
    <t>_2021(株)ジェイコム札幌　</t>
  </si>
  <si>
    <t>_2021(株)ジェイコム湘南・神奈川　</t>
  </si>
  <si>
    <t>_2021(株)ジェイコム千葉　</t>
  </si>
  <si>
    <t>_2021(株)ジェイコム東京　</t>
  </si>
  <si>
    <t>_2021シェルジャパン(株)　メニューA</t>
  </si>
  <si>
    <t>_2021シェルジャパン(株)　メニューB</t>
  </si>
  <si>
    <t>_2021シェルジャパン(株)　メニューC(残差)</t>
  </si>
  <si>
    <t>_2021(株)しおさい電力　</t>
  </si>
  <si>
    <t>_2021一般社団法人塩尻市森林公社　</t>
  </si>
  <si>
    <t>_2021(株)シグナストラスト　</t>
  </si>
  <si>
    <t>_2021四国電力(株)　メニューA</t>
  </si>
  <si>
    <t>_2021四国電力(株)　メニューB</t>
  </si>
  <si>
    <t>_2021四国電力(株)　メニューC(残差)</t>
  </si>
  <si>
    <t>_2021静岡ガス＆パワー(株)　メニューA</t>
  </si>
  <si>
    <t>_2021静岡ガス＆パワー(株)　メニューB</t>
  </si>
  <si>
    <t>_2021静岡ガス＆パワー(株)　メニューC(残差)</t>
  </si>
  <si>
    <t>_2021自然電力(株)　メニューA</t>
  </si>
  <si>
    <t>_2021自然電力(株)　メニューB</t>
  </si>
  <si>
    <t>_2021自然電力(株)　メニューC</t>
  </si>
  <si>
    <t>_2021自然電力(株)　メニューD</t>
  </si>
  <si>
    <t>_2021自然電力(株)　(参考値)事業者全体</t>
  </si>
  <si>
    <t>_2021(株)シナジアパワー　メニューA</t>
  </si>
  <si>
    <t>_2021(株)シナジアパワー　メニューB</t>
  </si>
  <si>
    <t>_2021(株)シナジアパワー　メニューC</t>
  </si>
  <si>
    <t>_2021(株)シナジアパワー　メニューD</t>
  </si>
  <si>
    <t>_2021(株)シナジアパワー　メニューE</t>
  </si>
  <si>
    <t>_2021(株)シナジアパワー　メニューF</t>
  </si>
  <si>
    <t>_2021(株)シナジアパワー　メニューG</t>
  </si>
  <si>
    <t>_2021(株)シナジアパワー　メニューH</t>
  </si>
  <si>
    <t>_2021(株)シナジアパワー　メニューI(残差)</t>
  </si>
  <si>
    <t>_2021シナネン(株)　メニューA</t>
  </si>
  <si>
    <t>_2021シナネン(株)　メニューB</t>
  </si>
  <si>
    <t>_2021シナネン(株)　メニューC</t>
  </si>
  <si>
    <t>_2021シナネン(株)　メニューD</t>
  </si>
  <si>
    <t>_2021シナネン(株)　メニューE</t>
  </si>
  <si>
    <t>_2021シナネン(株)　メニューF</t>
  </si>
  <si>
    <t>_2021シナネン(株)　メニューG(残差)</t>
  </si>
  <si>
    <t>_2021ジニーエナジー合同会社　メニューA</t>
  </si>
  <si>
    <t>_2021ジニーエナジー合同会社　メニューB</t>
  </si>
  <si>
    <t>_2021ジニーエナジー合同会社　(参考値)事業者全体</t>
  </si>
  <si>
    <t>_2021芝浦電力(株)　</t>
  </si>
  <si>
    <t>_2021地元電力(株)　</t>
  </si>
  <si>
    <t>_2021(株)ジャパネットサービスイノベーション　</t>
  </si>
  <si>
    <t>_2021ジャパンベストレスキューシステム(株)　</t>
  </si>
  <si>
    <t>_2021自由でんき(株)　</t>
  </si>
  <si>
    <t>_2021湘南電力(株)　メニューA</t>
  </si>
  <si>
    <t>_2021湘南電力(株)　メニューB(残差)</t>
  </si>
  <si>
    <t>_2021(株)情熱電力　</t>
  </si>
  <si>
    <t>_2021情報ハイウェイ協同組合　</t>
  </si>
  <si>
    <t>_2021昭和商事(株)　</t>
  </si>
  <si>
    <t>_2021シン・エナジー(株)　メニューA</t>
  </si>
  <si>
    <t>_2021シン・エナジー(株)　メニューB</t>
  </si>
  <si>
    <t>_2021シン・エナジー(株)　メニューC</t>
  </si>
  <si>
    <t>_2021シン・エナジー(株)　(参考値)事業者全体</t>
  </si>
  <si>
    <t>_2021(株)新出光　メニューA</t>
  </si>
  <si>
    <t>_2021(株)新出光　メニューB</t>
  </si>
  <si>
    <t>_2021(株)新出光　メニューC</t>
  </si>
  <si>
    <t>_2021(株)新出光　メニューD</t>
  </si>
  <si>
    <t>_2021(株)新出光　メニューE</t>
  </si>
  <si>
    <t>_2021(株)新出光　メニューF</t>
  </si>
  <si>
    <t>_2021(株)新出光　メニューG</t>
  </si>
  <si>
    <t>_2021(株)新出光　メニューH</t>
  </si>
  <si>
    <t>_2021(株)新出光　(参考値)事業者全体</t>
  </si>
  <si>
    <t>_2021新エネルギー開発(株)　</t>
  </si>
  <si>
    <t>_2021信州電力(株)　</t>
  </si>
  <si>
    <t>_2021新電力いばらき(株)　</t>
  </si>
  <si>
    <t>_2021新電力おおいた(株)　</t>
  </si>
  <si>
    <t>_2021新電力新潟(株)　</t>
  </si>
  <si>
    <t>_2021新電力フロンティア(株)　</t>
  </si>
  <si>
    <t>_2021(株)翠光トップライン　</t>
  </si>
  <si>
    <t>_2021須賀川瓦斯(株)　メニューA</t>
  </si>
  <si>
    <t>_2021須賀川瓦斯(株)　(参考値)事業者全体</t>
  </si>
  <si>
    <t>_2021スズカ電工(株)　</t>
  </si>
  <si>
    <t>_2021鈴与商事(株)　メニューA</t>
  </si>
  <si>
    <t>_2021鈴与商事(株)　メニューB</t>
  </si>
  <si>
    <t>_2021鈴与商事(株)　メニューC</t>
  </si>
  <si>
    <t>_2021鈴与商事(株)　メニューD(残差)</t>
  </si>
  <si>
    <t>_2021鈴与電力(株)　メニューA</t>
  </si>
  <si>
    <t>_2021鈴与電力(株)　メニューB</t>
  </si>
  <si>
    <t>_2021鈴与電力(株)　メニューC</t>
  </si>
  <si>
    <t>_2021鈴与電力(株)　メニューD</t>
  </si>
  <si>
    <t>_2021鈴与電力(株)　メニューE(残差)</t>
  </si>
  <si>
    <t>_2021スターティア(株)　メニューA</t>
  </si>
  <si>
    <t>_2021スターティア(株)　(参考値)事業者全体</t>
  </si>
  <si>
    <t>_2021(株)スマート　</t>
  </si>
  <si>
    <t>_2021スマートエコエナジー(株)　メニューA</t>
  </si>
  <si>
    <t>_2021スマートエコエナジー(株)　メニューB</t>
  </si>
  <si>
    <t>_2021スマートエコエナジー(株)　メニューC(残差)</t>
  </si>
  <si>
    <t>_2021スマートエナジー熊本(株)　</t>
  </si>
  <si>
    <t>_2021スマートエナジー磐田(株)　メニューA</t>
  </si>
  <si>
    <t>_2021スマートエナジー磐田(株)　メニューB</t>
  </si>
  <si>
    <t>_2021スマートエナジー磐田(株)　メニューC(残差)</t>
  </si>
  <si>
    <t>_2021(株)スマートテック　メニューA</t>
  </si>
  <si>
    <t>_2021(株)スマートテック　メニューB(残差)</t>
  </si>
  <si>
    <t>_2021スマート電気(株)　</t>
  </si>
  <si>
    <t>_2021諏訪瓦斯(株)　</t>
  </si>
  <si>
    <t>_2021生活協同組合コープぐんま　</t>
  </si>
  <si>
    <t>_2021生活協同組合コープこうべ　</t>
  </si>
  <si>
    <t>_2021生活協同組合コープしが　メニューB(残差)</t>
  </si>
  <si>
    <t>_2021生活協同組合コープながの　</t>
  </si>
  <si>
    <t>_2021生活協同組合コープみらい　</t>
  </si>
  <si>
    <t>_2021生活協同組合ひろしま　メニューB(残差)</t>
  </si>
  <si>
    <t>_2021(株)生活クラブエナジー　メニューA</t>
  </si>
  <si>
    <t>_2021(株)生活クラブエナジー　メニューB(残差)</t>
  </si>
  <si>
    <t>_2021西部瓦斯(株)　</t>
  </si>
  <si>
    <t>_2021西武ガス(株)　</t>
  </si>
  <si>
    <t>_2021積水化学工業(株)　メニューA</t>
  </si>
  <si>
    <t>_2021積水化学工業(株)　メニューB(残差)</t>
  </si>
  <si>
    <t>_2021石油資源開発(株)　</t>
  </si>
  <si>
    <t>_2021ゼロワットパワー(株)　(残差)</t>
  </si>
  <si>
    <t>_2021(株)センカク　</t>
  </si>
  <si>
    <t>_2021セントラル石油瓦斯(株)　</t>
  </si>
  <si>
    <t>_2021全農エネルギー(株)　メニューA</t>
  </si>
  <si>
    <t>_2021全農エネルギー(株)　メニューB</t>
  </si>
  <si>
    <t>_2021全農エネルギー(株)　メニューC</t>
  </si>
  <si>
    <t>_2021全農エネルギー(株)　(参考値)事業者全体</t>
  </si>
  <si>
    <t>_2021そうまＩグリッド合同会社　</t>
  </si>
  <si>
    <t>_2021大一ガス(株)　</t>
  </si>
  <si>
    <t>_2021第一日本電力(株)　</t>
  </si>
  <si>
    <t>_2021大東建託パートナーズ(株)　</t>
  </si>
  <si>
    <t>_2021(株)大仙こまちパワー　</t>
  </si>
  <si>
    <t>_2021大東ガス(株)　メニューA</t>
  </si>
  <si>
    <t>_2021大東ガス(株)　メニューB(残差)</t>
  </si>
  <si>
    <t>_2021ダイヤモンドパワー(株)　メニューA</t>
  </si>
  <si>
    <t>_2021ダイヤモンドパワー(株)　メニューB</t>
  </si>
  <si>
    <t>_2021ダイヤモンドパワー(株)　メニューC(残差)</t>
  </si>
  <si>
    <t>_2021太陽ガス(株)　</t>
  </si>
  <si>
    <t>_2021大和エネルギー(株)　メニューA</t>
  </si>
  <si>
    <t>_2021大和エネルギー(株)　メニューB(残差)</t>
  </si>
  <si>
    <t>_2021大和ハウス工業(株)　　メニューA</t>
  </si>
  <si>
    <t>_2021大和ハウス工業(株)　　メニューB</t>
  </si>
  <si>
    <t>_2021大和ハウス工業(株)　　メニューC</t>
  </si>
  <si>
    <t>_2021大和ハウス工業(株)　　メニューD</t>
  </si>
  <si>
    <t>_2021大和ハウス工業(株)　　メニューE</t>
  </si>
  <si>
    <t>_2021大和ハウス工業(株)　　メニューF</t>
  </si>
  <si>
    <t>_2021大和ハウス工業(株)　　メニューG</t>
  </si>
  <si>
    <t>_2021大和ハウス工業(株)　　メニューH</t>
  </si>
  <si>
    <t>_2021大和ハウス工業(株)　　メニューI</t>
  </si>
  <si>
    <t>_2021大和ハウス工業(株)　　メニューJ</t>
  </si>
  <si>
    <t>_2021大和ハウス工業(株)　　メニューK(残差)</t>
  </si>
  <si>
    <t>_2021大和ライフエナジア(株)　メニューA</t>
  </si>
  <si>
    <t>_2021大和ライフエナジア(株)　(参考値)事業者全体</t>
  </si>
  <si>
    <t>_2021(株)タクマエナジー　メニューA</t>
  </si>
  <si>
    <t>_2021(株)タクマエナジー　メニューB(残差)</t>
  </si>
  <si>
    <t>_2021たんたんエナジー(株)　メニューA</t>
  </si>
  <si>
    <t>_2021たんたんエナジー(株)　メニューB(残差)</t>
  </si>
  <si>
    <t>_2021(株)地球クラブ　メニューA</t>
  </si>
  <si>
    <t>_2021(株)地球クラブ　メニューB(残差)</t>
  </si>
  <si>
    <t>_2021秩父新電力(株)　メニューA</t>
  </si>
  <si>
    <t>_2021秩父新電力(株)　メニューB</t>
  </si>
  <si>
    <t>_2021秩父新電力(株)　メニューC</t>
  </si>
  <si>
    <t>_2021秩父新電力(株)　メニューD(残差)</t>
  </si>
  <si>
    <t>_2021千葉電力(株)　</t>
  </si>
  <si>
    <t>_2021(株)地方創生テクノロジーラボ　</t>
  </si>
  <si>
    <t>_2021(株)チャームドライフ　</t>
  </si>
  <si>
    <t>_2021中央電力(株)　メニューA</t>
  </si>
  <si>
    <t>_2021中央電力(株)　メニューB</t>
  </si>
  <si>
    <t>_2021中央電力(株)　メニューC</t>
  </si>
  <si>
    <t>_2021中央電力(株)　メニューD(残差)</t>
  </si>
  <si>
    <t>_2021中央電力エナジー(株)　メニューA</t>
  </si>
  <si>
    <t>_2021中央電力エナジー(株)　(参考値)事業者全体</t>
  </si>
  <si>
    <t>_2021(株)中海テレビ放送　</t>
  </si>
  <si>
    <t>_2021(株)中京電力　</t>
  </si>
  <si>
    <t>_2021中国電力(株)　メニューA</t>
  </si>
  <si>
    <t>_2021中国電力(株)　メニューB</t>
  </si>
  <si>
    <t>_2021中国電力(株)　メニューC</t>
  </si>
  <si>
    <t>_2021中国電力(株)　メニューD</t>
  </si>
  <si>
    <t>_2021中国電力(株)　メニューE(残差)</t>
  </si>
  <si>
    <t>_2021中部電力ミライズ(株)　メニューA</t>
  </si>
  <si>
    <t>_2021中部電力ミライズ(株)　メニューB(残差)</t>
  </si>
  <si>
    <t>_2021中小企業支援(株)　</t>
  </si>
  <si>
    <t>_2021(株)津軽あっぷるパワー　</t>
  </si>
  <si>
    <t>_2021土浦ケーブルテレビ(株)　</t>
  </si>
  <si>
    <t>_2021つづくみらいエナジー(株)　メニューA</t>
  </si>
  <si>
    <t>_2021つづくみらいエナジー(株)　(参考値)事業者全体</t>
  </si>
  <si>
    <t>_2021ティーダッシュ合同会社　</t>
  </si>
  <si>
    <t>_2021デジタルグリッド(株)　メニューA</t>
  </si>
  <si>
    <t>_2021デジタルグリッド(株)　メニューB</t>
  </si>
  <si>
    <t>_2021デジタルグリッド(株)　メニューC</t>
  </si>
  <si>
    <t>_2021デジタルグリッド(株)　メニューD(残差)</t>
  </si>
  <si>
    <t>_2021テス・エンジニアリング(株)　メニューA</t>
  </si>
  <si>
    <t>_2021テス・エンジニアリング(株)　メニューB(残差)</t>
  </si>
  <si>
    <t>_2021テプコカスタマーサービス(株)　</t>
  </si>
  <si>
    <t>_2021(株)デベロップ　</t>
  </si>
  <si>
    <t>_2021(株)デライトアップ　</t>
  </si>
  <si>
    <t>_2021(株)テレ・マーカー　</t>
  </si>
  <si>
    <t>_2021(株)デンケン　</t>
  </si>
  <si>
    <t>_2021電源開発(株)(旧：(株)J-POWERサプライアンドトレーディング)　メニューA</t>
  </si>
  <si>
    <t>_2021電源開発(株)(旧：(株)J-POWERサプライアンドトレーディング)　メニューB</t>
  </si>
  <si>
    <t>_2021電源開発(株)(旧：(株)J-POWERサプライアンドトレーディング)　(参考値)事業者全体</t>
  </si>
  <si>
    <t>_2021電力保全サービス(株)　</t>
  </si>
  <si>
    <t>_2021東亜ガス(株)　</t>
  </si>
  <si>
    <t>_2021(株)東急パワーサプライ　メニューA</t>
  </si>
  <si>
    <t>_2021(株)東急パワーサプライ　メニューB</t>
  </si>
  <si>
    <t>_2021(株)東急パワーサプライ　メニューC</t>
  </si>
  <si>
    <t>_2021(株)東急パワーサプライ　メニューD</t>
  </si>
  <si>
    <t>_2021(株)東急パワーサプライ　メニューE</t>
  </si>
  <si>
    <t>_2021(株)東急パワーサプライ　メニューF</t>
  </si>
  <si>
    <t>_2021(株)東急パワーサプライ　メニューG(残差)</t>
  </si>
  <si>
    <t>_2021東京エコサービス(株)　メニューA</t>
  </si>
  <si>
    <t>_2021東京エコサービス(株)　(参考値)事業者全体</t>
  </si>
  <si>
    <t>_2021東京ガス(株)　メニューA</t>
  </si>
  <si>
    <t>_2021東京ガス(株)　メニューB</t>
  </si>
  <si>
    <t>_2021東京ガス(株)　メニューC</t>
  </si>
  <si>
    <t>_2021東京ガス(株)　メニューD</t>
  </si>
  <si>
    <t>_2021東京ガス(株)　メニューE</t>
  </si>
  <si>
    <t>_2021東京ガス(株)　メニューF(残差)</t>
  </si>
  <si>
    <t>_2021東京電力エナジーパートナー(株)　メニューA</t>
  </si>
  <si>
    <t>_2021東京電力エナジーパートナー(株)　メニューB</t>
  </si>
  <si>
    <t>_2021東京電力エナジーパートナー(株)　メニューC</t>
  </si>
  <si>
    <t>_2021東京電力エナジーパートナー(株)　メニューD</t>
  </si>
  <si>
    <t>_2021東京電力エナジーパートナー(株)　メニューE</t>
  </si>
  <si>
    <t>_2021東京電力エナジーパートナー(株)　メニューF</t>
  </si>
  <si>
    <t>_2021東京電力エナジーパートナー(株)　メニューG</t>
  </si>
  <si>
    <t>_2021東京電力エナジーパートナー(株)　メニューH</t>
  </si>
  <si>
    <t>_2021東京電力エナジーパートナー(株)　メニューI</t>
  </si>
  <si>
    <t>_2021東京電力エナジーパートナー(株)　メニューJ(残差)</t>
  </si>
  <si>
    <t>_2021公益財団法人東京都環境公社　</t>
  </si>
  <si>
    <t>_2021東彩ガス(株)　メニューA</t>
  </si>
  <si>
    <t>_2021東彩ガス(株)　(参考値)事業者全体</t>
  </si>
  <si>
    <t>_2021東邦ガス(株)　メニューA</t>
  </si>
  <si>
    <t>_2021東邦ガス(株)　メニューB</t>
  </si>
  <si>
    <t>_2021東邦ガス(株)　メニューC(残差)</t>
  </si>
  <si>
    <t>_2021東北電力(株)　メニューA</t>
  </si>
  <si>
    <t>_2021東北電力(株)　メニューB</t>
  </si>
  <si>
    <t>_2021東北電力(株)　メニューC(残差)</t>
  </si>
  <si>
    <t>_2021東北電力エナジートレーディング(株)　</t>
  </si>
  <si>
    <t>_2021東北電力フロンティア(株)　</t>
  </si>
  <si>
    <t>_2021(株)東名　</t>
  </si>
  <si>
    <t>_2021(株)トーヨーエネルギーファーム　</t>
  </si>
  <si>
    <t>_2021(株)ところざわ未来電力　メニューA</t>
  </si>
  <si>
    <t>_2021(株)ところざわ未来電力　メニューB</t>
  </si>
  <si>
    <t>_2021(株)ところざわ未来電力　メニューC(残差)</t>
  </si>
  <si>
    <t>_2021(株)どさんこパワー　メニューA</t>
  </si>
  <si>
    <t>_2021(株)どさんこパワー　(参考値)事業者全体</t>
  </si>
  <si>
    <t>_2021とちぎコープ生活協同組合　</t>
  </si>
  <si>
    <t>_2021(株)とっとり市民電力　メニューA</t>
  </si>
  <si>
    <t>_2021(株)とっとり市民電力　(参考値)事業者全体</t>
  </si>
  <si>
    <t>_2021凸版印刷(株)　メニューA</t>
  </si>
  <si>
    <t>_2021凸版印刷(株)　(参考値)事業者全体</t>
  </si>
  <si>
    <t>_2021(株)トドック電力　</t>
  </si>
  <si>
    <t>_2021(株)登米電力　</t>
  </si>
  <si>
    <t>_2021富山電力(株)　</t>
  </si>
  <si>
    <t>_2021(株)トヨタエナジーソリューションズ　</t>
  </si>
  <si>
    <t>_2021トリニティエナジー(株)　</t>
  </si>
  <si>
    <t>_2021(株)とんでんホールディングス　</t>
  </si>
  <si>
    <t>_2021(株)内藤工業所　</t>
  </si>
  <si>
    <t>_2021永井自動車工業(株)　</t>
  </si>
  <si>
    <t>_2021(株)ながさきサステナエナジー　</t>
  </si>
  <si>
    <t>_2021長崎地域電力(株)　</t>
  </si>
  <si>
    <t>_2021(株)中庄商店　</t>
  </si>
  <si>
    <t>_2021(株)中之条パワー　メニューA</t>
  </si>
  <si>
    <t>_2021(株)中之条パワー　(参考値)事業者全体</t>
  </si>
  <si>
    <t>_2021長野都市ガス(株)　</t>
  </si>
  <si>
    <t>_2021なでしこ電力(株)　</t>
  </si>
  <si>
    <t>_2021奈良電力(株)　</t>
  </si>
  <si>
    <t>_2021(株)成田香取エネルギー　</t>
  </si>
  <si>
    <t>_2021南部だんだんエナジー(株)　</t>
  </si>
  <si>
    <t>_2021(株)ナンワエナジー　メニューA</t>
  </si>
  <si>
    <t>_2021(株)ナンワエナジー　メニューB(残差)</t>
  </si>
  <si>
    <t>_2021新潟県民電力(株)　</t>
  </si>
  <si>
    <t>_2021新潟スワンエナジー(株)　メニューA</t>
  </si>
  <si>
    <t>_2021新潟スワンエナジー(株)　メニューB</t>
  </si>
  <si>
    <t>_2021新潟スワンエナジー(株)　メニューC</t>
  </si>
  <si>
    <t>_2021新潟スワンエナジー(株)　メニューD(残差)</t>
  </si>
  <si>
    <t>_2021西川建材工業(株)　</t>
  </si>
  <si>
    <t>_2021(株)西九州させぼパワーズ　</t>
  </si>
  <si>
    <t>_2021ニシムラ(株)　</t>
  </si>
  <si>
    <t>_2021日産トレーデイング(株)　</t>
  </si>
  <si>
    <t>_2021日鉄エンジニアリング(株)　メニューA</t>
  </si>
  <si>
    <t>_2021日鉄エンジニアリング(株)　メニューB</t>
  </si>
  <si>
    <t>_2021日鉄エンジニアリング(株)　メニューC</t>
  </si>
  <si>
    <t>_2021日鉄エンジニアリング(株)　メニューD</t>
  </si>
  <si>
    <t>_2021日鉄エンジニアリング(株)　メニューE(残差)</t>
  </si>
  <si>
    <t>_2021日本エネルギー総合システム(株)　メニューA</t>
  </si>
  <si>
    <t>_2021日本エネルギー総合システム(株)　メニューB(残差)</t>
  </si>
  <si>
    <t>_2021(株)日本海水　</t>
  </si>
  <si>
    <t>_2021日本瓦斯(株)　メニューA</t>
  </si>
  <si>
    <t>_2021日本瓦斯(株)　(参考値)事業者全体</t>
  </si>
  <si>
    <t>_2021(株)日本セレモニー　</t>
  </si>
  <si>
    <t>_2021日本テクノ(株)　メニューA</t>
  </si>
  <si>
    <t>_2021日本テクノ(株)　(参考値)事業者全体</t>
  </si>
  <si>
    <t>_2021日本電灯電力販売(株)　</t>
  </si>
  <si>
    <t>_2021日本ファシリティ・ソリューション(株)　メニューA</t>
  </si>
  <si>
    <t>_2021日本ファシリティ・ソリューション(株)　(参考値)事業者全体</t>
  </si>
  <si>
    <t>_2021ネイチャーエナジー小国(株)　</t>
  </si>
  <si>
    <t>_2021(株)ネクシィーズ・ゼロ　</t>
  </si>
  <si>
    <t>_2021ネクストパワーやまと(株)　メニューA</t>
  </si>
  <si>
    <t>_2021ネクストパワーやまと(株)　(参考値)事業者全体</t>
  </si>
  <si>
    <t>_2021寝屋川電力(株)　</t>
  </si>
  <si>
    <t>_2021(株)能勢・豊能まち作り　</t>
  </si>
  <si>
    <t>_2021パーパススマートパワー(株)　</t>
  </si>
  <si>
    <t>_2021パシフィックパワー(株)　</t>
  </si>
  <si>
    <t>_2021パナソニックオペレーショナルエクセレンス(株)（旧：パナソニック(株)）　メニューA</t>
  </si>
  <si>
    <t>_2021パナソニックオペレーショナルエクセレンス(株)（旧：パナソニック(株)）　メニューB(残差)</t>
  </si>
  <si>
    <t>_2021(株)花巻銀河パワー　</t>
  </si>
  <si>
    <t>_2021(株)はまエネ　</t>
  </si>
  <si>
    <t>_2021浜田ガス(株)　</t>
  </si>
  <si>
    <t>_2021(株)浜松新電力　</t>
  </si>
  <si>
    <t>_2021(株)バランスハーツ　</t>
  </si>
  <si>
    <t>_2021はりま電力(株)　</t>
  </si>
  <si>
    <t>_2021(株)ハルエネ　</t>
  </si>
  <si>
    <t>_2021(株)パルシステム電力　</t>
  </si>
  <si>
    <t>_2021(株)パワー・オプティマイザー　</t>
  </si>
  <si>
    <t>_2021パワーネクスト(株)　</t>
  </si>
  <si>
    <t>_2021バンプーパワートレーディング合同会社　</t>
  </si>
  <si>
    <t>_2021ひおき地域エネルギー(株)　メニューA</t>
  </si>
  <si>
    <t>_2021ひおき地域エネルギー(株)　メニューB</t>
  </si>
  <si>
    <t>_2021ひおき地域エネルギー(株)　メニューC(残差)</t>
  </si>
  <si>
    <t>_2021東日本ガス(株)　</t>
  </si>
  <si>
    <t>_2021東広島スマートエネルギー(株)　</t>
  </si>
  <si>
    <t>_2021一般社団法人東松島みらいとし機構　</t>
  </si>
  <si>
    <t>_2021(株)ビジョン　</t>
  </si>
  <si>
    <t>_2021日高都市ガス(株)　</t>
  </si>
  <si>
    <t>_2021日田グリーン電力(株)　メニューA</t>
  </si>
  <si>
    <t>_2021日田グリーン電力(株)　メニューB(残差)</t>
  </si>
  <si>
    <t>_2021日立造船(株)　メニューA</t>
  </si>
  <si>
    <t>_2021日立造船(株)　メニューB</t>
  </si>
  <si>
    <t>_2021日立造船(株)　メニューC(残差)</t>
  </si>
  <si>
    <t>_2021(株)ビビット　</t>
  </si>
  <si>
    <t>_2021ヒューリックプロパティソリューション(株)　</t>
  </si>
  <si>
    <t>_2021兵庫電力(株)　</t>
  </si>
  <si>
    <t>_2021弘前ガス(株)　</t>
  </si>
  <si>
    <t>_2021ファミリーエナジー合同会社　</t>
  </si>
  <si>
    <t>_2021(株)ファミリーネット・ジャパン　メニューA</t>
  </si>
  <si>
    <t>_2021(株)ファミリーネット・ジャパン　メニューB</t>
  </si>
  <si>
    <t>_2021(株)ファミリーネット・ジャパン　メニューC(残差)</t>
  </si>
  <si>
    <t>_2021(株)ファラデー　</t>
  </si>
  <si>
    <t>_2021(株)フィット　</t>
  </si>
  <si>
    <t>_2021フィンテックラボ協同組合　</t>
  </si>
  <si>
    <t>_2021フェニックスエナジー合同会社　</t>
  </si>
  <si>
    <t>_2021(株)フォーバルテレコム　　メニューA</t>
  </si>
  <si>
    <t>_2021(株)フォーバルテレコム　　(参考値)事業者全体</t>
  </si>
  <si>
    <t>_2021(株)フォレストパワー　メニューA</t>
  </si>
  <si>
    <t>_2021(株)フォレストパワー　メニューB(残差)</t>
  </si>
  <si>
    <t>_2021ふかやｅパワー(株)　メニューA</t>
  </si>
  <si>
    <t>_2021ふかやｅパワー(株)　メニューB(残差)</t>
  </si>
  <si>
    <t>_2021福井電力(株)　</t>
  </si>
  <si>
    <t>_2021福島フェニックス電力(株)　</t>
  </si>
  <si>
    <t>_2021ふくしま新電力(株)　</t>
  </si>
  <si>
    <t>_2021(株)ふくしま未来パワー　</t>
  </si>
  <si>
    <t>_2021ふくのしま電力(株)　</t>
  </si>
  <si>
    <t>_2021福山未来エナジー(株)　</t>
  </si>
  <si>
    <t>_2021富士山エナジー(株)　</t>
  </si>
  <si>
    <t>_2021(株)富士山電力　</t>
  </si>
  <si>
    <t>_2021(株)藤田商店　メニューA</t>
  </si>
  <si>
    <t>_2021(株)藤田商店　メニューB(残差)</t>
  </si>
  <si>
    <t>_2021武州瓦斯(株)　メニューA</t>
  </si>
  <si>
    <t>_2021武州瓦斯(株)　メニューB(残差)</t>
  </si>
  <si>
    <t>_2021(株)フソウ・エナジー　</t>
  </si>
  <si>
    <t>_2021府中・調布まちなかエナジー(株)　</t>
  </si>
  <si>
    <t>_2021武陽ガス(株)　</t>
  </si>
  <si>
    <t>_2021一般社団法人フライングエステート　</t>
  </si>
  <si>
    <t>_2021フラットエナジー(株)　</t>
  </si>
  <si>
    <t>_2021フラワーペイメント(株)　</t>
  </si>
  <si>
    <t>_2021(株)ぶんごおおのエナジー　</t>
  </si>
  <si>
    <t>_2021(株)ホープ　</t>
  </si>
  <si>
    <t>_2021ホームタウンエナジー(株)　</t>
  </si>
  <si>
    <t>_2021(株)ほくだん　</t>
  </si>
  <si>
    <t>_2021北陸電力(株)　メニューA</t>
  </si>
  <si>
    <t>_2021北陸電力(株)　メニューB</t>
  </si>
  <si>
    <t>_2021北陸電力(株)　メニューC</t>
  </si>
  <si>
    <t>_2021北陸電力(株)　メニューD</t>
  </si>
  <si>
    <t>_2021北陸電力(株)　メニューE(残差)</t>
  </si>
  <si>
    <t>_2021北陸電力ビズエナジーソリューション(株)　</t>
  </si>
  <si>
    <t>_2021北海道瓦斯(株)　メニューA</t>
  </si>
  <si>
    <t>_2021北海道瓦斯(株)　(参考値)事業者全体</t>
  </si>
  <si>
    <t>_2021北海道電力(株)　メニューA</t>
  </si>
  <si>
    <t>_2021北海道電力(株)　メニューB</t>
  </si>
  <si>
    <t>_2021北海道電力(株)　メニューC(残差)</t>
  </si>
  <si>
    <t>_2021北海道電力コクリエーション(株)　</t>
  </si>
  <si>
    <t>_2021(株)坊っちゃん電力　</t>
  </si>
  <si>
    <t>_2021穂の国とよはし電力(株)　</t>
  </si>
  <si>
    <t>_2021堀川産業(株)　</t>
  </si>
  <si>
    <t>_2021本庄ガス(株)　</t>
  </si>
  <si>
    <t>_2021(株)まち未来製作所　</t>
  </si>
  <si>
    <t>_2021松阪新電力(株)　</t>
  </si>
  <si>
    <t>_2021松本ガス(株)　</t>
  </si>
  <si>
    <t>_2021真庭バイオエネルギー(株)　</t>
  </si>
  <si>
    <t>_2021(株)マルヰ　</t>
  </si>
  <si>
    <t>_2021(株)マルイファシリティーズ　</t>
  </si>
  <si>
    <t>_2021(株)丸の内電力　</t>
  </si>
  <si>
    <t>_2021丸紅伊那みらいでんき(株)　メニューA</t>
  </si>
  <si>
    <t>_2021丸紅伊那みらいでんき(株)　メニューB(残差)</t>
  </si>
  <si>
    <t>_2021丸紅新電力(株)　メニューA</t>
  </si>
  <si>
    <t>_2021丸紅新電力(株)　メニューB</t>
  </si>
  <si>
    <t>_2021丸紅新電力(株)　メニューC</t>
  </si>
  <si>
    <t>_2021丸紅新電力(株)　メニューD</t>
  </si>
  <si>
    <t>_2021丸紅新電力(株)　メニューE(残差)</t>
  </si>
  <si>
    <t>_2021三河商事(株)　</t>
  </si>
  <si>
    <t>_2021(株)三河の山里コミュニティパワー　</t>
  </si>
  <si>
    <t>_2021三井物産(株)　メニューA</t>
  </si>
  <si>
    <t>_2021三井物産(株)　メニューB(残差)</t>
  </si>
  <si>
    <t>_2021(株)ミツウロコヴェッセル　</t>
  </si>
  <si>
    <t>_2021ミツウロコグリーンエネルギー(株)　メニューA</t>
  </si>
  <si>
    <t>_2021ミツウロコグリーンエネルギー(株)　メニューB</t>
  </si>
  <si>
    <t>_2021ミツウロコグリーンエネルギー(株)　メニューC</t>
  </si>
  <si>
    <t>_2021ミツウロコグリーンエネルギー(株)　メニューD</t>
  </si>
  <si>
    <t>_2021ミツウロコグリーンエネルギー(株)　メニューE</t>
  </si>
  <si>
    <t>_2021ミツウロコグリーンエネルギー(株)　メニューF</t>
  </si>
  <si>
    <t>_2021ミツウロコグリーンエネルギー(株)　メニューG</t>
  </si>
  <si>
    <t>_2021ミツウロコグリーンエネルギー(株)　メニューH</t>
  </si>
  <si>
    <t>_2021ミツウロコグリーンエネルギー(株)　メニューI</t>
  </si>
  <si>
    <t>_2021ミツウロコグリーンエネルギー(株)　メニューJ(残差)</t>
  </si>
  <si>
    <t>_2021水戸電力(株)　</t>
  </si>
  <si>
    <t>_2021(株)みとや　</t>
  </si>
  <si>
    <t>_2021緑屋電気(株)　</t>
  </si>
  <si>
    <t>_2021(株)ミナサポ　</t>
  </si>
  <si>
    <t>_2021みなとみらい電力(株)　</t>
  </si>
  <si>
    <t>_2021みの市民エネルギー(株)　</t>
  </si>
  <si>
    <t>_2021(株)美作国電力　</t>
  </si>
  <si>
    <t>_2021(株)宮交シティ　</t>
  </si>
  <si>
    <t>_2021宮古新電力(株)　</t>
  </si>
  <si>
    <t>_2021(株)宮崎ガスリビング　</t>
  </si>
  <si>
    <t>_2021宮崎電力(株)　</t>
  </si>
  <si>
    <t>_2021宮崎パワーライン(株)　</t>
  </si>
  <si>
    <t>_2021みやまスマートエネルギー(株)　メニューA</t>
  </si>
  <si>
    <t>_2021みやまスマートエネルギー(株)　(参考値)事業者全体</t>
  </si>
  <si>
    <t>_2021みよしエナジー(株)　</t>
  </si>
  <si>
    <t>_2021ミライフ(株)　</t>
  </si>
  <si>
    <t>_2021ミライフ東日本(株)　</t>
  </si>
  <si>
    <t>_2021(株)明治産業　</t>
  </si>
  <si>
    <t>_2021名南共同エネルギー(株)　</t>
  </si>
  <si>
    <t>_2021(株)メディオテック　メニューA</t>
  </si>
  <si>
    <t>_2021(株)メディオテック　(参考値)事業者全体</t>
  </si>
  <si>
    <t>_2021もみじ電力(株)　</t>
  </si>
  <si>
    <t>_2021森の灯り(株)　</t>
  </si>
  <si>
    <t>_2021森の電力(株)　メニューA</t>
  </si>
  <si>
    <t>_2021森の電力(株)　メニューB(残差)</t>
  </si>
  <si>
    <t>_2021森のエネルギー(株)　</t>
  </si>
  <si>
    <t>_2021八千代エンジニヤリング(株)　</t>
  </si>
  <si>
    <t>_2021弥富ガス協同組合　</t>
  </si>
  <si>
    <t>_2021八幡商事(株)　</t>
  </si>
  <si>
    <t>_2021(株)やまがた新電力　メニューA</t>
  </si>
  <si>
    <t>_2021(株)やまがた新電力　メニューB(残差)</t>
  </si>
  <si>
    <t>_2021やめエネルギー(株)　</t>
  </si>
  <si>
    <t>_2021(株)ユーミー総合研究所(旧：(株)ユーミーエナジー）　</t>
  </si>
  <si>
    <t>_2021(株)ユーラスグリーンエナジー　メニューA</t>
  </si>
  <si>
    <t>_2021(株)ユーラスグリーンエナジー　メニューB(残差)</t>
  </si>
  <si>
    <t>_2021ゆきぐに新電力(株)　</t>
  </si>
  <si>
    <t>_2021(株)ユビニティー　</t>
  </si>
  <si>
    <t>_2021(株)横須賀アーバンウッドパワー　</t>
  </si>
  <si>
    <t>_2021横浜ウォーター(株)　</t>
  </si>
  <si>
    <t>_2021(株)横浜環境デザイン　メニューA</t>
  </si>
  <si>
    <t>_2021(株)横浜環境デザイン　(参考値)事業者全体</t>
  </si>
  <si>
    <t>_2021(株)吉田石油店　</t>
  </si>
  <si>
    <t>_2021四つ葉電力(株)　</t>
  </si>
  <si>
    <t>_2021米子瓦斯(株)　</t>
  </si>
  <si>
    <t>_2021楽天エナジー(株)(旧：楽天モバイル(株))　メニューA</t>
  </si>
  <si>
    <t>_2021楽天エナジー(株)(旧：楽天モバイル(株))　メニューB</t>
  </si>
  <si>
    <t>_2021楽天エナジー(株)(旧：楽天モバイル(株))　メニューC(残差)</t>
  </si>
  <si>
    <t>_2021リエスパワー(株)　</t>
  </si>
  <si>
    <t>_2021リエスパワーネクスト(株)　</t>
  </si>
  <si>
    <t>_2021陸前高田しみんエネルギー(株)　</t>
  </si>
  <si>
    <t>_2021(株)リクルート　</t>
  </si>
  <si>
    <t>_2021(株)リケン工業　</t>
  </si>
  <si>
    <t>_2021リコージャパン(株)　メニューA</t>
  </si>
  <si>
    <t>_2021リコージャパン(株)　メニューB</t>
  </si>
  <si>
    <t>_2021リコージャパン(株)　メニューC</t>
  </si>
  <si>
    <t>_2021リコージャパン(株)　メニューD</t>
  </si>
  <si>
    <t>_2021リコージャパン(株)　メニューE</t>
  </si>
  <si>
    <t>_2021リコージャパン(株)　メニューF(残差)</t>
  </si>
  <si>
    <t>_2021リストプロパティーズ(株)　</t>
  </si>
  <si>
    <t>_2021リニューアブル・ジャパン(株)(旧：(株)みらい電力)　メニューA</t>
  </si>
  <si>
    <t>_2021リニューアブル・ジャパン(株)(旧：(株)みらい電力)　メニューB</t>
  </si>
  <si>
    <t>_2021リニューアブル・ジャパン(株)(旧：(株)みらい電力)　メニューC</t>
  </si>
  <si>
    <t>_2021リニューアブル・ジャパン(株)(旧：(株)みらい電力)　メニューD</t>
  </si>
  <si>
    <t>_2021リニューアブル・ジャパン(株)(旧：(株)みらい電力)　メニューE(残差)</t>
  </si>
  <si>
    <t>_2021(株)リミックスポイント　メニューA</t>
  </si>
  <si>
    <t>_2021(株)リミックスポイント　メニューB(残差)</t>
  </si>
  <si>
    <t>_2021(株)ルーア　</t>
  </si>
  <si>
    <t>_2021(株)ルーク　メニューA</t>
  </si>
  <si>
    <t>_2021(株)ルーク　メニューB</t>
  </si>
  <si>
    <t>_2021(株)ルーク　(参考値)事業者全体</t>
  </si>
  <si>
    <t>_2021(株)レクスポート(旧：(株)地域電力)　</t>
  </si>
  <si>
    <t>_2021レックスイノベーション(株)　</t>
  </si>
  <si>
    <t>_2021レネックス電力合同会社　</t>
  </si>
  <si>
    <t>_2021レモンガス(株)　</t>
  </si>
  <si>
    <t>_2021ローカルエナジー(株)　メニューA</t>
  </si>
  <si>
    <t>_2021ローカルエナジー(株)　メニューB(残差)</t>
  </si>
  <si>
    <t>_2021ローカルでんき(株)　メニューA</t>
  </si>
  <si>
    <t>_2021ローカルでんき(株)　メニューB(残差)</t>
  </si>
  <si>
    <t>_2021和歌山電力(株)　</t>
  </si>
  <si>
    <t>_2021綿半パートナーズ(株)　</t>
  </si>
  <si>
    <t>_2021ワタミエナジー(株)　メニューA</t>
  </si>
  <si>
    <t>_2021ワタミエナジー(株)　メニューB(残差)</t>
  </si>
  <si>
    <t>_2021(株)ａｆｔｅｒＦＩＴ　メニューA</t>
  </si>
  <si>
    <t>_2021Ａｐａｍａｎ　Ｅｎｅｒｇｙ(株)　</t>
  </si>
  <si>
    <t>_2021Ｃａｓｔｌｅｔｏｎ　Ｃｏｍｍｏｄｉｔｉｅｓ　Ｊａｐａｎ合同会社　</t>
  </si>
  <si>
    <t>_2021(株)ＣＤエナジーダイレクト　メニューA</t>
  </si>
  <si>
    <t>_2021(株)ＣＤエナジーダイレクト　メニューB(残差)</t>
  </si>
  <si>
    <t>_2021(株)ＣＨＩＢＡむつざわエナジー　</t>
  </si>
  <si>
    <t>_2021Ｃｏｃｏテラスたがわ(株)　</t>
  </si>
  <si>
    <t>_2021(株)ＣＷＳ　</t>
  </si>
  <si>
    <t>_2021ENEOS(株)　メニューA</t>
  </si>
  <si>
    <t>_2021ENEOS(株)　メニューB</t>
  </si>
  <si>
    <t>_2021ENEOS(株)　メニューC</t>
  </si>
  <si>
    <t>_2021ENEOS(株)　メニューD(残差)</t>
  </si>
  <si>
    <t>_2021(株)Ｆ－Ｐｏｗｅｒ　メニューA</t>
  </si>
  <si>
    <t>_2021(株)Ｆ－Ｐｏｗｅｒ　メニューB</t>
  </si>
  <si>
    <t>_2021(株)Ｆ－Ｐｏｗｅｒ　メニューC(残差)</t>
  </si>
  <si>
    <t>_2021ＦＴエナジー(株)　</t>
  </si>
  <si>
    <t>_2021(株)Ｇ－Ｐｏｗｅｒ　</t>
  </si>
  <si>
    <t>_2021GYRO　HOLDINGS(株)　</t>
  </si>
  <si>
    <t>_2021ＨＴＢエナジー(株)　メニューA</t>
  </si>
  <si>
    <t>_2021ＨＴＢエナジー(株)　メニューB</t>
  </si>
  <si>
    <t>_2021ＨＴＢエナジー(株)　(参考値)事業者全体</t>
  </si>
  <si>
    <t>_2021(株)Ｉ＆Ｉ　</t>
  </si>
  <si>
    <t>_2021ＩＳエナジー(株)　</t>
  </si>
  <si>
    <t>_2021ＪＡＧ国際エナジー(株)　(残差)</t>
  </si>
  <si>
    <t>_2021Japan電力(株)(旧：アンフィニ(株))　メニューA</t>
  </si>
  <si>
    <t>_2021Japan電力(株)(旧：アンフィニ(株))　メニューB</t>
  </si>
  <si>
    <t>_2021Japan電力(株)(旧：アンフィニ(株))　メニューC(残差)</t>
  </si>
  <si>
    <t>_2021ＪＰエネルギー(株)　</t>
  </si>
  <si>
    <t>_2021JREトレーディング(株)　</t>
  </si>
  <si>
    <t>_2021JR西日本住宅サービス(株)　</t>
  </si>
  <si>
    <t>_2021(株)ＪＴＢコミュニケーションデザイン　</t>
  </si>
  <si>
    <t>_2021(株)ｋａｒｃｈ　</t>
  </si>
  <si>
    <t>_2021KBN(株)（旧：香川テレビ放送網(株)）　</t>
  </si>
  <si>
    <t>_2021ＫＤＤＩ(株)　メニューA</t>
  </si>
  <si>
    <t>_2021ＫＤＤＩ(株)　(参考値)事業者全体</t>
  </si>
  <si>
    <t>_2021(株)Ｋｅｎｅｓエネルギーサービス　</t>
  </si>
  <si>
    <t>_2021ＫＭパワー(株)　</t>
  </si>
  <si>
    <t>_2021(株)LENETS　</t>
  </si>
  <si>
    <t>_2021(株)Ｌｉｎｋ　Ｌｉｆｅ　</t>
  </si>
  <si>
    <t>_2021(株)ＬＩＸＩＬ　ＴＥＰＣＯ　スマートパートナーズ　メニューA</t>
  </si>
  <si>
    <t>_2021(株)ＬＩＸＩＬ　ＴＥＰＣＯ　スマートパートナーズ　メニューB</t>
  </si>
  <si>
    <t>_2021(株)ＬＩＸＩＬ　ＴＥＰＣＯ　スマートパートナーズ　メニューC(残差)</t>
  </si>
  <si>
    <t>_2021(株)Ｌｏｏｏｐ　メニューA</t>
  </si>
  <si>
    <t>_2021(株)Ｌｏｏｏｐ　メニューB</t>
  </si>
  <si>
    <t>_2021(株)Ｌｏｏｏｐ　メニューC</t>
  </si>
  <si>
    <t>_2021(株)Ｌｏｏｏｐ　メニューD</t>
  </si>
  <si>
    <t>_2021(株)Ｌｏｏｏｐ　メニューE</t>
  </si>
  <si>
    <t>_2021(株)Ｌｏｏｏｐ　メニューF(残差)</t>
  </si>
  <si>
    <t>_2021MCPD(株)（旧：MCPD合同会社）　メニューA</t>
  </si>
  <si>
    <t>_2021MCPD(株)（旧：MCPD合同会社）　メニューB</t>
  </si>
  <si>
    <t>_2021MCPD(株)（旧：MCPD合同会社）　(参考値)事業者全体</t>
  </si>
  <si>
    <t>_2021ＭＣリテールエナジー(株)　メニューA</t>
  </si>
  <si>
    <t>_2021ＭＣリテールエナジー(株)　メニューB</t>
  </si>
  <si>
    <t>_2021ＭＣリテールエナジー(株)　メニューC</t>
  </si>
  <si>
    <t>_2021ＭＣリテールエナジー(株)　メニューD(残差)</t>
  </si>
  <si>
    <t>_2021ＭＧＣエネルギー(株)　</t>
  </si>
  <si>
    <t>_2021(株)Ｍｉｓｕｍｉ　</t>
  </si>
  <si>
    <t>_2021(株)MKエネルギー　</t>
  </si>
  <si>
    <t>_2021ＭＫステーションズ(株)　</t>
  </si>
  <si>
    <t>_2021(株)Mpower　</t>
  </si>
  <si>
    <t>_2021Ｍｙシティ電力(株)　</t>
  </si>
  <si>
    <t>_2021Nature(株)　</t>
  </si>
  <si>
    <t>_2021(株)NEXT ONE　</t>
  </si>
  <si>
    <t>_2021Ｎｅｘｔ　Ｐｏｗｅｒ(株)　</t>
  </si>
  <si>
    <t>_2021ＮＦパワーサービス(株)　メニューA</t>
  </si>
  <si>
    <t>_2021ＮＦパワーサービス(株)　メニューB(残差)</t>
  </si>
  <si>
    <t>_2021NTTアノードエナジー(株)　メニューA</t>
  </si>
  <si>
    <t>_2021NTTアノードエナジー(株)　(参考値)事業者全体</t>
  </si>
  <si>
    <t>_2021(株)OKUTA　</t>
  </si>
  <si>
    <t>_2021(株)Ｏｐｔｉｍｉｚｅｄ　Ｅｎｅｒｇｙ　</t>
  </si>
  <si>
    <t>_2021合同会社Peak8　</t>
  </si>
  <si>
    <t>_2021(株)ＰｉｎＴ　</t>
  </si>
  <si>
    <t>_2021RE100電力(株)　メニューA</t>
  </si>
  <si>
    <t>_2021RE100電力(株)　メニューB(残差)</t>
  </si>
  <si>
    <t>_2021(株)RenoLabo　</t>
  </si>
  <si>
    <t>_2021(株)Sanko IB　</t>
  </si>
  <si>
    <t>_2021ＳＢパワー(株)　メニューA</t>
  </si>
  <si>
    <t>_2021ＳＢパワー(株)　メニューB</t>
  </si>
  <si>
    <t>_2021ＳＢパワー(株)　メニューC(残差)</t>
  </si>
  <si>
    <t>_2021(株)ＳＥウイングズ　</t>
  </si>
  <si>
    <t>_2021(株)Ｓｈａｒｅｄ　Ｅｎｅｒｇｙ　</t>
  </si>
  <si>
    <t>_2021SustainableEnergy(株)　</t>
  </si>
  <si>
    <t>_2021T＆Tエナジー(株)　</t>
  </si>
  <si>
    <t>_2021TEPCOライフサービス(株)　</t>
  </si>
  <si>
    <t>_2021TERA Energy(株)　</t>
  </si>
  <si>
    <t>_2021TGオクトパスエナジー(株)　メニューA</t>
  </si>
  <si>
    <t>_2021TGオクトパスエナジー(株)　メニューB</t>
  </si>
  <si>
    <t>_2021TGオクトパスエナジー(株)　(参考値)事業者全体</t>
  </si>
  <si>
    <t>_2021(株)ＴＯＫＹＯ油電力　</t>
  </si>
  <si>
    <t>_2021ＴＲＥＮＤＥ(株)　</t>
  </si>
  <si>
    <t>_2021(株)ＴＴＳパワー　</t>
  </si>
  <si>
    <t>_2021UNIVERGY(株)　</t>
  </si>
  <si>
    <t>_2021(株)UPDATER(旧：みんな電力(株))　メニューA</t>
  </si>
  <si>
    <t>_2021(株)UPDATER(旧：みんな電力(株))　メニューB</t>
  </si>
  <si>
    <t>_2021(株)UPDATER(旧：みんな電力(株))　メニューC(残差)</t>
  </si>
  <si>
    <t>_2021(株)ＵＳＥＮ　ＮＥＴＷＯＲＫＳ　</t>
  </si>
  <si>
    <t>_2021(株)Ｖ－Ｐｏｗｅｒ　メニューA</t>
  </si>
  <si>
    <t>_2021(株)Ｖ－Ｐｏｗｅｒ　メニューB</t>
  </si>
  <si>
    <t>_2021(株)Ｖ－Ｐｏｗｅｒ　メニューC(残差)</t>
  </si>
  <si>
    <t>_2021WSエナジー(株)　メニューA</t>
  </si>
  <si>
    <t>_2021WSエナジー(株)　メニューB</t>
  </si>
  <si>
    <t>_2021WSエナジー(株)　メニューC(残差)</t>
  </si>
  <si>
    <t>_2021Y.W.C(株)　</t>
  </si>
  <si>
    <t>_2022アークエルテクノロジーズ(株)　</t>
  </si>
  <si>
    <t>_2022(株)アースインフィニティ　</t>
  </si>
  <si>
    <t>_2022アーバンエナジー(株)　メニューA</t>
  </si>
  <si>
    <t>_2022アーバンエナジー(株)　メニューB</t>
  </si>
  <si>
    <t>_2022アーバンエナジー(株)　メニューC</t>
  </si>
  <si>
    <t>_2022アーバンエナジー(株)　メニューD</t>
  </si>
  <si>
    <t>_2022アーバンエナジー(株)　メニューE</t>
  </si>
  <si>
    <t>_2022アーバンエナジー(株)　メニューF</t>
  </si>
  <si>
    <t>_2022アーバンエナジー(株)　メニューG</t>
  </si>
  <si>
    <t>_2022アーバンエナジー(株)　メニューH</t>
  </si>
  <si>
    <t>_2022アーバンエナジー(株)　メニューI(残差)</t>
  </si>
  <si>
    <t>_2022(株)アイ・グリッド・ソリューションズ　メニューA</t>
  </si>
  <si>
    <t>_2022(株)アイ・グリッド・ソリューションズ　メニューB(残差)</t>
  </si>
  <si>
    <t>_2022アイエスジー(株)　</t>
  </si>
  <si>
    <t>_2022(株)アイキューブ・マーケティング　</t>
  </si>
  <si>
    <t>_2022会津エナジー(株)　</t>
  </si>
  <si>
    <t>_2022青森県民エナジー(株)　</t>
  </si>
  <si>
    <t>_2022朝日ガスエナジー(株)　</t>
  </si>
  <si>
    <t>_2022旭化成(株)　メニューA</t>
  </si>
  <si>
    <t>_2022旭化成(株)　メニューB</t>
  </si>
  <si>
    <t>_2022旭化成(株)　メニューC</t>
  </si>
  <si>
    <t>_2022旭化成(株)　メニューD</t>
  </si>
  <si>
    <t>_2022旭化成(株)　メニューE</t>
  </si>
  <si>
    <t>_2022旭化成(株)　メニューF</t>
  </si>
  <si>
    <t>_2022旭化成(株)　(参考値)事業者全体</t>
  </si>
  <si>
    <t>_2022旭マルヰガス(株)　</t>
  </si>
  <si>
    <t>_2022足利ガス(株)　</t>
  </si>
  <si>
    <t>_2022(株)アシストワンエナジー　</t>
  </si>
  <si>
    <t>_2022アスエネ(株)　メニューA</t>
  </si>
  <si>
    <t>_2022アスエネ(株)　メニューB</t>
  </si>
  <si>
    <t>_2022アスエネ(株)　メニューC</t>
  </si>
  <si>
    <t>_2022アスエネ(株)　メニューD</t>
  </si>
  <si>
    <t>_2022アスエネ(株)　メニューE</t>
  </si>
  <si>
    <t>_2022アスエネ(株)　(参考値)事業者全体</t>
  </si>
  <si>
    <t>_2022アストマックス(株)　</t>
  </si>
  <si>
    <t>_2022アストマックス・エネルギー合同会社　</t>
  </si>
  <si>
    <t>_2022アストモスエネルギー(株)　</t>
  </si>
  <si>
    <t>_2022厚木瓦斯(株)　メニューA</t>
  </si>
  <si>
    <t>_2022厚木瓦斯(株)　メニューB(残差)</t>
  </si>
  <si>
    <t>_2022(株)アドバンテック　メニューA</t>
  </si>
  <si>
    <t>_2022(株)アドバンテック　メニューB</t>
  </si>
  <si>
    <t>_2022(株)アドバンテック　メニューC</t>
  </si>
  <si>
    <t>_2022(株)アドバンテック　メニューD</t>
  </si>
  <si>
    <t>_2022(株)アドバンテック　メニューE(残差)</t>
  </si>
  <si>
    <t>_2022(株)アメニティ電力　</t>
  </si>
  <si>
    <t>_2022有明エナジー(株)　</t>
  </si>
  <si>
    <t>_2022(株)アルファライズ　</t>
  </si>
  <si>
    <t>_2022あんしん電力合同会社　</t>
  </si>
  <si>
    <t>_2022アンビット・エナジー・ジャパン合同会社　</t>
  </si>
  <si>
    <t>_2022(株)イーエムアイ　</t>
  </si>
  <si>
    <t>_2022(株)イーセル　</t>
  </si>
  <si>
    <t>_2022飯田まちづくり電力(株)　メニューA</t>
  </si>
  <si>
    <t>_2022飯田まちづくり電力(株)　メニューB(残差)</t>
  </si>
  <si>
    <t>_2022(株)イーネットワーク　</t>
  </si>
  <si>
    <t>_2022(株)イーネットワークシステムズ　メニューA</t>
  </si>
  <si>
    <t>_2022(株)イーネットワークシステムズ　メニューB</t>
  </si>
  <si>
    <t>_2022(株)イーネットワークシステムズ　メニューC</t>
  </si>
  <si>
    <t>_2022(株)イーネットワークシステムズ　メニューD</t>
  </si>
  <si>
    <t>_2022(株)イーネットワークシステムズ　メニューE(残差)</t>
  </si>
  <si>
    <t>_2022イーレックス(株)　</t>
  </si>
  <si>
    <t>_2022イオンディライト(株)　</t>
  </si>
  <si>
    <t>_2022(株)池見石油店　</t>
  </si>
  <si>
    <t>_2022いこま市民パワー(株)　</t>
  </si>
  <si>
    <t>_2022(株)イシオ　</t>
  </si>
  <si>
    <t>_2022石川電力(株)　</t>
  </si>
  <si>
    <t>_2022一般財団法人泉佐野電力　　　</t>
  </si>
  <si>
    <t>_2022いずも縁結び電力(株)　</t>
  </si>
  <si>
    <t>_2022出雲ガス(株)　</t>
  </si>
  <si>
    <t>_2022出雲ケーブルビジョン(株)　</t>
  </si>
  <si>
    <t>_2022伊勢崎ガス(株)　</t>
  </si>
  <si>
    <t>_2022伊勢志摩電力(株)　</t>
  </si>
  <si>
    <t>_2022(株)いちき串木野電力　</t>
  </si>
  <si>
    <t>_2022(株)いちたかガスワン　メニューA</t>
  </si>
  <si>
    <t>_2022(株)いちたかガスワン　メニューB(残差)</t>
  </si>
  <si>
    <t>_2022出光グリーンパワー(株)　メニューA</t>
  </si>
  <si>
    <t>_2022出光グリーンパワー(株)　メニューB</t>
  </si>
  <si>
    <t>_2022出光グリーンパワー(株)　メニューC</t>
  </si>
  <si>
    <t>_2022出光グリーンパワー(株)　メニューD(残差)</t>
  </si>
  <si>
    <t>_2022出光興産(株)　メニューA</t>
  </si>
  <si>
    <t>_2022出光興産(株)　メニューB</t>
  </si>
  <si>
    <t>_2022出光興産(株)　メニューC(残差)</t>
  </si>
  <si>
    <t>_2022伊藤忠エネクス(株)　メニューA</t>
  </si>
  <si>
    <t>_2022伊藤忠エネクス(株)　メニューB</t>
  </si>
  <si>
    <t>_2022伊藤忠エネクス(株)　メニューC(残差)</t>
  </si>
  <si>
    <t>_2022伊藤忠エネクスホームライフ西日本(株)　</t>
  </si>
  <si>
    <t>_2022伊藤忠商事(株)　メニューA</t>
  </si>
  <si>
    <t>_2022伊藤忠商事(株)　メニューB(残差)</t>
  </si>
  <si>
    <t>_2022伊藤忠プランテック(株)　</t>
  </si>
  <si>
    <t>_2022いばらきコープ生活協同組合　</t>
  </si>
  <si>
    <t>_2022入間ガス(株)　</t>
  </si>
  <si>
    <t>_2022イワタニセントラル北海道(株)　</t>
  </si>
  <si>
    <t>_2022イワタニ東海(株)　</t>
  </si>
  <si>
    <t>_2022イワタニ長野(株)　</t>
  </si>
  <si>
    <t>_2022イワタニ関東(株)　</t>
  </si>
  <si>
    <t>_2022イワタニ三重(株)　</t>
  </si>
  <si>
    <t>_2022イワタニ首都圏(株)　</t>
  </si>
  <si>
    <t>_2022(株)岩手ウッドパワー　</t>
  </si>
  <si>
    <t>_2022岩手電力(株)　</t>
  </si>
  <si>
    <t>_2022(株)インフォシステム　</t>
  </si>
  <si>
    <t>_2022ヴィジョナリーパワー(株)　</t>
  </si>
  <si>
    <t>_2022(株)ウエスト電力　メニューA</t>
  </si>
  <si>
    <t>_2022(株)ウエスト電力　メニューB(残差)</t>
  </si>
  <si>
    <t>_2022上田ガス(株)　</t>
  </si>
  <si>
    <t>_2022うすきエネルギー(株)　</t>
  </si>
  <si>
    <t>_2022(株)ウッドエナジー　</t>
  </si>
  <si>
    <t>_2022宇都宮ライトパワー(株)　</t>
  </si>
  <si>
    <t>_2022うべ未来エネルギー(株)　</t>
  </si>
  <si>
    <t>_2022エア・ウォーター(株)　</t>
  </si>
  <si>
    <t>_2022エア・ウォーター・ライフソリューション(株)(旧：エア・ウォーター北海道(株))　</t>
  </si>
  <si>
    <t>_2022(株)エイチティーピー　</t>
  </si>
  <si>
    <t>_2022(株)エーコープサービス　</t>
  </si>
  <si>
    <t>_2022(株)エージーピー　　</t>
  </si>
  <si>
    <t>_2022(株)エコア　</t>
  </si>
  <si>
    <t>_2022(株)エコスタイル　メニューA</t>
  </si>
  <si>
    <t>_2022(株)エコスタイル　メニューB</t>
  </si>
  <si>
    <t>_2022(株)エコスタイル　メニューC(残差)</t>
  </si>
  <si>
    <t>_2022(株)エコログ　</t>
  </si>
  <si>
    <t>_2022(株)エスエナジー　</t>
  </si>
  <si>
    <t>_2022(株)エスケーエナジー　</t>
  </si>
  <si>
    <t>_2022越後天然ガス(株)　メニューA</t>
  </si>
  <si>
    <t>_2022越後天然ガス(株)　メニューB(残差)</t>
  </si>
  <si>
    <t>_2022エッセンシャルエナジー(株)　</t>
  </si>
  <si>
    <t>_2022(株)エナネス　</t>
  </si>
  <si>
    <t>_2022(株)エナリス・パワー・マーケティング　メニューA</t>
  </si>
  <si>
    <t>_2022(株)エナリス・パワー・マーケティング　メニューB</t>
  </si>
  <si>
    <t>_2022(株)エナリス・パワー・マーケティング　メニューC</t>
  </si>
  <si>
    <t>_2022(株)エナリス・パワー・マーケティング　メニューD</t>
  </si>
  <si>
    <t>_2022(株)エナリス・パワー・マーケティング　メニューE</t>
  </si>
  <si>
    <t>_2022(株)エナリス・パワー・マーケティング　メニューF</t>
  </si>
  <si>
    <t>_2022(株)エナリス・パワー・マーケティング　メニューG</t>
  </si>
  <si>
    <t>_2022(株)エナリス・パワー・マーケティング　メニューH</t>
  </si>
  <si>
    <t>_2022(株)エナリス・パワー・マーケティング　メニューI</t>
  </si>
  <si>
    <t>_2022(株)エナリス・パワー・マーケティング　メニューJ</t>
  </si>
  <si>
    <t>_2022(株)エナリス・パワー・マーケティング　メニューK</t>
  </si>
  <si>
    <t>_2022(株)エナリス・パワー・マーケティング　メニューL(残差)</t>
  </si>
  <si>
    <t>_2022(株)エネ・ビジョン　</t>
  </si>
  <si>
    <t>_2022(株)エネアーク関西　</t>
  </si>
  <si>
    <t>_2022(株)エネアーク関東　</t>
  </si>
  <si>
    <t>_2022(株)エネウィル(旧：ＪＡＧ国際エナジー(株))　メニューA</t>
  </si>
  <si>
    <t>_2022(株)エネウィル(旧：ＪＡＧ国際エナジー(株))　メニューB(残差)</t>
  </si>
  <si>
    <t>_2022(株)エネクスライフサービス　</t>
  </si>
  <si>
    <t>_2022(株)エネクル(旧：堀川産業(株))　</t>
  </si>
  <si>
    <t>_2022エネサーブ(株)　メニューA</t>
  </si>
  <si>
    <t>_2022エネサーブ(株)　メニューB(残差)</t>
  </si>
  <si>
    <t>_2022(株)エネサンス関東　</t>
  </si>
  <si>
    <t>_2022エネックス(株)　メニューA</t>
  </si>
  <si>
    <t>_2022エネックス(株)　メニューB(残差)</t>
  </si>
  <si>
    <t>_2022(株)エネット　メニューA</t>
  </si>
  <si>
    <t>_2022(株)エネット　メニューB</t>
  </si>
  <si>
    <t>_2022(株)エネット　メニューC</t>
  </si>
  <si>
    <t>_2022(株)エネット　メニューD</t>
  </si>
  <si>
    <t>_2022(株)エネット　メニューE</t>
  </si>
  <si>
    <t>_2022(株)エネット　メニューF</t>
  </si>
  <si>
    <t>_2022(株)エネット　メニューG</t>
  </si>
  <si>
    <t>_2022(株)エネット　メニューH(残差)</t>
  </si>
  <si>
    <t>_2022エネトレード(株)　</t>
  </si>
  <si>
    <t>_2022(株)エネファント　メニューA</t>
  </si>
  <si>
    <t>_2022(株)エネファント　メニューB</t>
  </si>
  <si>
    <t>_2022(株)エネファント　メニューC(残差)</t>
  </si>
  <si>
    <t>_2022エネラボ(株)　メニューA</t>
  </si>
  <si>
    <t>_2022エネラボ(株)　メニューB(残差)</t>
  </si>
  <si>
    <t>_2022(株)エネルギア・ソリューション・アンド・サービス　メニューA</t>
  </si>
  <si>
    <t>_2022(株)エネルギア・ソリューション・アンド・サービス　メニューB(残差)</t>
  </si>
  <si>
    <t>_2022エネルギーパワー(株)　メニューA</t>
  </si>
  <si>
    <t>_2022エネルギーパワー(株)　メニューB</t>
  </si>
  <si>
    <t>_2022エネルギーパワー(株)　メニューC</t>
  </si>
  <si>
    <t>_2022エネルギーパワー(株)　メニューD</t>
  </si>
  <si>
    <t>_2022エネルギーパワー(株)　メニューE(残差)</t>
  </si>
  <si>
    <t>_2022(株)エネワンでんき(旧：(株)サイサン)　メニューA</t>
  </si>
  <si>
    <t>_2022(株)エネワンでんき(旧：(株)サイサン)　メニューB(残差)</t>
  </si>
  <si>
    <t>_2022エバーグリーン・マーケティング(株)　メニューA</t>
  </si>
  <si>
    <t>_2022エバーグリーン・マーケティング(株)　メニューB</t>
  </si>
  <si>
    <t>_2022エバーグリーン・マーケティング(株)　メニューC(残差)</t>
  </si>
  <si>
    <t>_2022エバーグリーン・リテイリング(株)　メニューA</t>
  </si>
  <si>
    <t>_2022エバーグリーン・リテイリング(株)　メニューB(残差)</t>
  </si>
  <si>
    <t>_2022荏原環境プラント(株)　メニューA</t>
  </si>
  <si>
    <t>_2022荏原環境プラント(株)　メニューB</t>
  </si>
  <si>
    <t>_2022荏原環境プラント(株)　メニューC</t>
  </si>
  <si>
    <t>_2022荏原環境プラント(株)　メニューD</t>
  </si>
  <si>
    <t>_2022荏原環境プラント(株)　メニューE</t>
  </si>
  <si>
    <t>_2022荏原環境プラント(株)　メニューF</t>
  </si>
  <si>
    <t>_2022荏原環境プラント(株)　メニューG</t>
  </si>
  <si>
    <t>_2022荏原環境プラント(株)　メニューH</t>
  </si>
  <si>
    <t>_2022荏原環境プラント(株)　メニューI</t>
  </si>
  <si>
    <t>_2022荏原環境プラント(株)　メニューJ</t>
  </si>
  <si>
    <t>_2022荏原環境プラント(株)　メニューK</t>
  </si>
  <si>
    <t>_2022荏原環境プラント(株)　メニューL</t>
  </si>
  <si>
    <t>_2022荏原環境プラント(株)　メニューM</t>
  </si>
  <si>
    <t>_2022荏原環境プラント(株)　メニューN(残差)</t>
  </si>
  <si>
    <t>_2022エフィシエント(株)　</t>
  </si>
  <si>
    <t>_2022(株)エフエネ　</t>
  </si>
  <si>
    <t>_2022(株)エフオン　メニューA</t>
  </si>
  <si>
    <t>_2022(株)エフオン　メニューB</t>
  </si>
  <si>
    <t>_2022(株)エフオン　メニューC</t>
  </si>
  <si>
    <t>_2022(株)エフオン　メニューD</t>
  </si>
  <si>
    <t>_2022(株)エフオン　メニューE</t>
  </si>
  <si>
    <t>_2022(株)エフオン　メニューF</t>
  </si>
  <si>
    <t>_2022(株)エフオン　(参考値)事業者全体</t>
  </si>
  <si>
    <t>_2022エフビットコミュニケーションズ(株)　　メニューA</t>
  </si>
  <si>
    <t>_2022エフビットコミュニケーションズ(株)　　メニューB</t>
  </si>
  <si>
    <t>_2022エフビットコミュニケーションズ(株)　　メニューC(残差)</t>
  </si>
  <si>
    <t>_2022(株)エルピオ　</t>
  </si>
  <si>
    <t>_2022エルメック(株)　</t>
  </si>
  <si>
    <t>_2022(株)縁人　</t>
  </si>
  <si>
    <t>_2022おいでんエネルギー(株)　メニューA</t>
  </si>
  <si>
    <t>_2022おいでんエネルギー(株)　メニューB</t>
  </si>
  <si>
    <t>_2022おいでんエネルギー(株)　メニューC(残差)</t>
  </si>
  <si>
    <t>_2022王子・伊藤忠エネクス電力販売(株)　メニューA</t>
  </si>
  <si>
    <t>_2022王子・伊藤忠エネクス電力販売(株)　メニューB</t>
  </si>
  <si>
    <t>_2022王子・伊藤忠エネクス電力販売(株)　メニューC</t>
  </si>
  <si>
    <t>_2022王子・伊藤忠エネクス電力販売(株)　メニューD(残差)</t>
  </si>
  <si>
    <t>_2022青梅ガス(株)　</t>
  </si>
  <si>
    <t>_2022大分ケーブルテレコム(株)　</t>
  </si>
  <si>
    <t>_2022大垣ガス(株)　</t>
  </si>
  <si>
    <t>_2022大阪いずみ市民生活協同組合　メニューA</t>
  </si>
  <si>
    <t>_2022大阪いずみ市民生活協同組合　メニューB(残差)</t>
  </si>
  <si>
    <t>_2022大阪瓦斯(株)　メニューA</t>
  </si>
  <si>
    <t>_2022大阪瓦斯(株)　メニューB</t>
  </si>
  <si>
    <t>_2022大阪瓦斯(株)　メニューC</t>
  </si>
  <si>
    <t>_2022大阪瓦斯(株)　メニューD(残差)</t>
  </si>
  <si>
    <t>_2022おおすみ半島スマートエネルギー(株)　</t>
  </si>
  <si>
    <t>_2022大多喜ガス(株)　</t>
  </si>
  <si>
    <t>_2022(株)おおた電力　</t>
  </si>
  <si>
    <t>_2022(株)岡崎建材　</t>
  </si>
  <si>
    <t>_2022(株)岡崎さくら電力　</t>
  </si>
  <si>
    <t>_2022岡田建設(株)　</t>
  </si>
  <si>
    <t>_2022(株)オカモト　</t>
  </si>
  <si>
    <t>_2022岡山電力(株)　メニューA</t>
  </si>
  <si>
    <t>_2022岡山電力(株)　メニューB(残差)</t>
  </si>
  <si>
    <t>_2022(株)沖縄ガスニューパワー　メニューA</t>
  </si>
  <si>
    <t>_2022(株)沖縄ガスニューパワー　メニューB(残差)</t>
  </si>
  <si>
    <t>_2022おきなわコープエナジー(株)　</t>
  </si>
  <si>
    <t>_2022沖縄新エネ開発(株)　</t>
  </si>
  <si>
    <t>_2022沖縄電力(株)　メニューA</t>
  </si>
  <si>
    <t>_2022沖縄電力(株)　メニューB(残差)</t>
  </si>
  <si>
    <t>_2022奥出雲電力(株)　</t>
  </si>
  <si>
    <t>_2022(株)オズエナジー　</t>
  </si>
  <si>
    <t>_2022(株)オノプロックス　</t>
  </si>
  <si>
    <t>_2022(株)オプテージ　</t>
  </si>
  <si>
    <t>_2022おもてなし山形(株)　</t>
  </si>
  <si>
    <t>_2022オリックス(株)　メニューA</t>
  </si>
  <si>
    <t>_2022オリックス(株)　メニューB</t>
  </si>
  <si>
    <t>_2022オリックス(株)　メニューC</t>
  </si>
  <si>
    <t>_2022オリックス(株)　メニューD</t>
  </si>
  <si>
    <t>_2022オリックス(株)　メニューE</t>
  </si>
  <si>
    <t>_2022オリックス(株)　メニューF</t>
  </si>
  <si>
    <t>_2022オリックス(株)　メニューG</t>
  </si>
  <si>
    <t>_2022オリックス(株)　メニューH(残差)</t>
  </si>
  <si>
    <t>_2022(株)織戸組　メニューA</t>
  </si>
  <si>
    <t>_2022(株)織戸組　メニューB(残差)</t>
  </si>
  <si>
    <t>_2022(株)カーボンニュートラル(旧：西多摩バイオパワー(株))　</t>
  </si>
  <si>
    <t>_2022加賀市総合サービス(株)　</t>
  </si>
  <si>
    <t>_2022香川電力(株)　　メニューA</t>
  </si>
  <si>
    <t>_2022香川電力(株)　　メニューB(残差)</t>
  </si>
  <si>
    <t>_2022角栄ガス(株)　</t>
  </si>
  <si>
    <t>_2022格安電力(株)　</t>
  </si>
  <si>
    <t>_2022神楽電力(株)　</t>
  </si>
  <si>
    <t>_2022かけがわ報徳パワー(株)　</t>
  </si>
  <si>
    <t>_2022鹿児島電力(株)　</t>
  </si>
  <si>
    <t>_2022歌舞伎エナジー(株)　</t>
  </si>
  <si>
    <t>_2022(株)かみでん里山公社　</t>
  </si>
  <si>
    <t>_2022亀岡ふるさとエナジー(株)　</t>
  </si>
  <si>
    <t>_2022唐津電力(株)　</t>
  </si>
  <si>
    <t>_2022(株)唐津パワーホールディングス　</t>
  </si>
  <si>
    <t>_2022カワサキグリーンエナジー(株)　メニューA</t>
  </si>
  <si>
    <t>_2022カワサキグリーンエナジー(株)　メニューB</t>
  </si>
  <si>
    <t>_2022カワサキグリーンエナジー(株)　メニューC</t>
  </si>
  <si>
    <t>_2022カワサキグリーンエナジー(株)　メニューD(残差)</t>
  </si>
  <si>
    <t>_2022(株)関西空調　　</t>
  </si>
  <si>
    <t>_2022関西電力(株)　メニューA</t>
  </si>
  <si>
    <t>_2022関西電力(株)　メニューB</t>
  </si>
  <si>
    <t>_2022関西電力(株)　メニューC</t>
  </si>
  <si>
    <t>_2022関西電力(株)　メニューD</t>
  </si>
  <si>
    <t>_2022関西電力(株)　メニューE</t>
  </si>
  <si>
    <t>_2022関西電力(株)　メニューF(残差)</t>
  </si>
  <si>
    <t>_2022(株)関電エネルギーソリューション　メニューA</t>
  </si>
  <si>
    <t>_2022(株)関電エネルギーソリューション　メニューB(残差)</t>
  </si>
  <si>
    <t>_2022合同会社北上新電力　</t>
  </si>
  <si>
    <t>_2022(株)北九州パワー　メニューA</t>
  </si>
  <si>
    <t>_2022(株)北九州パワー　メニューB(残差)</t>
  </si>
  <si>
    <t>_2022キタコー(株)　</t>
  </si>
  <si>
    <t>_2022北日本ガス(株)　</t>
  </si>
  <si>
    <t>_2022北日本石油(株)　</t>
  </si>
  <si>
    <t>_2022岐阜電力(株)　</t>
  </si>
  <si>
    <t>_2022キヤノンマーケティングジャパン(株)　</t>
  </si>
  <si>
    <t>_2022九州エナジー(株)　メニューA</t>
  </si>
  <si>
    <t>_2022九州エナジー(株)　メニューB(残差)</t>
  </si>
  <si>
    <t>_2022九州電力(株)　メニューA</t>
  </si>
  <si>
    <t>_2022九州電力(株)　メニューB(残差)</t>
  </si>
  <si>
    <t>_2022九電みらいエナジー(株)　メニューA</t>
  </si>
  <si>
    <t>_2022九電みらいエナジー(株)　メニューB</t>
  </si>
  <si>
    <t>_2022九電みらいエナジー(株)　メニューC(残差)</t>
  </si>
  <si>
    <t>_2022京セラ関電エナジー合同会社　</t>
  </si>
  <si>
    <t>_2022京都生活協同組合　メニューA</t>
  </si>
  <si>
    <t>_2022京都生活協同組合　メニューB(残差)</t>
  </si>
  <si>
    <t>_2022(株)京楽産業ホールディングス　</t>
  </si>
  <si>
    <t>_2022桐生瓦斯(株)　</t>
  </si>
  <si>
    <t>_2022近畿電力(株)　</t>
  </si>
  <si>
    <t>_2022(株)クオリティプラス　</t>
  </si>
  <si>
    <t>_2022くこくエネルギー(株)(旧：熊本電力(株))　</t>
  </si>
  <si>
    <t>_2022久慈地域エネルギー(株)　</t>
  </si>
  <si>
    <t>_2022(株)クボタ　</t>
  </si>
  <si>
    <t>_2022(株)球磨村森電力　</t>
  </si>
  <si>
    <t>_2022(株)グランデータ　</t>
  </si>
  <si>
    <t>_2022グリーナ(株)　メニューA</t>
  </si>
  <si>
    <t>_2022グリーナ(株)　メニューB</t>
  </si>
  <si>
    <t>_2022グリーナ(株)　メニューC(残差)</t>
  </si>
  <si>
    <t>_2022(株)クリーンエネルギー総合研究所　メニューA</t>
  </si>
  <si>
    <t>_2022(株)クリーンエネルギー総合研究所　メニューB(残差)</t>
  </si>
  <si>
    <t>_2022一般社団法人グリーンコープでんき　</t>
  </si>
  <si>
    <t>_2022(株)グリーンサークル　</t>
  </si>
  <si>
    <t>_2022グリーンシティこばやし(株)　</t>
  </si>
  <si>
    <t>_2022(株)グリーンパワー大東　メニューA</t>
  </si>
  <si>
    <t>_2022(株)グリーンパワー大東　メニューB(残差)</t>
  </si>
  <si>
    <t>_2022グリーンピープルズパワー(株)　</t>
  </si>
  <si>
    <t>_2022(株)クリーンベンチャー２１　</t>
  </si>
  <si>
    <t>_2022(株)グリムスパワー　</t>
  </si>
  <si>
    <t>_2022(株)グルーヴエナジー　</t>
  </si>
  <si>
    <t>_2022くるめエネルギー(株)　</t>
  </si>
  <si>
    <t>_2022(株)グローアップ　</t>
  </si>
  <si>
    <t>_2022(株)クローバー・テクノロジーズ(旧：四つ葉電力(株))　</t>
  </si>
  <si>
    <t>_2022(株)グローバルエンジニアリング　メニューA</t>
  </si>
  <si>
    <t>_2022(株)グローバルエンジニアリング　メニューB(残差)</t>
  </si>
  <si>
    <t>_2022(株)グローバルキャスト　</t>
  </si>
  <si>
    <t>_2022グローバルソリューションサービス(株)　</t>
  </si>
  <si>
    <t>_2022(株)ケアネス(旧：(株)ルーア)　</t>
  </si>
  <si>
    <t>_2022京葉瓦斯(株)　メニューA</t>
  </si>
  <si>
    <t>_2022京葉瓦斯(株)　メニューB(残差)</t>
  </si>
  <si>
    <t>_2022京和ガス(株)　</t>
  </si>
  <si>
    <t>_2022ゲーテハウス(株)　</t>
  </si>
  <si>
    <t>_2022(株)ケーブルネット下関　</t>
  </si>
  <si>
    <t>_2022気仙沼グリーンエナジー(株)　メニューA</t>
  </si>
  <si>
    <t>_2022気仙沼グリーンエナジー(株)　メニューB(残差)</t>
  </si>
  <si>
    <t>_2022高知ニューエナジー(株)　</t>
  </si>
  <si>
    <t>_2022神戸電力(株)　</t>
  </si>
  <si>
    <t>_2022(株)コープでんき東北　</t>
  </si>
  <si>
    <t>_2022コープ電力(株)　</t>
  </si>
  <si>
    <t>_2022国際航業(株)　</t>
  </si>
  <si>
    <t>_2022小島電機工業(株)　</t>
  </si>
  <si>
    <t>_2022御所野縄文電力(株)　</t>
  </si>
  <si>
    <t>_2022コスモエネルギーソリューションズ(株)　メニューA</t>
  </si>
  <si>
    <t>_2022コスモエネルギーソリューションズ(株)　メニューB(残差)</t>
  </si>
  <si>
    <t>_2022五島市民電力(株)　メニューA</t>
  </si>
  <si>
    <t>_2022五島市民電力(株)　メニューB</t>
  </si>
  <si>
    <t>_2022五島市民電力(株)　メニューC(残差)</t>
  </si>
  <si>
    <t>_2022こなんウルトラパワー(株)　</t>
  </si>
  <si>
    <t>_2022(株)コノミヤホールディングス　</t>
  </si>
  <si>
    <t>_2022(株)コンシェルジュ　メニューA</t>
  </si>
  <si>
    <t>_2022(株)コンシェルジュ　メニューB(残差)</t>
  </si>
  <si>
    <t>_2022サーラｅエナジー(株)　メニューA</t>
  </si>
  <si>
    <t>_2022サーラｅエナジー(株)　メニューB</t>
  </si>
  <si>
    <t>_2022サーラｅエナジー(株)　メニューC(残差)</t>
  </si>
  <si>
    <t>_2022(株)再エネ思考電力　メニューA</t>
  </si>
  <si>
    <t>_2022(株)再エネ思考電力　メニューB</t>
  </si>
  <si>
    <t>_2022(株)再エネ思考電力　メニューC(残差)</t>
  </si>
  <si>
    <t>_2022埼玉ガス(株)　</t>
  </si>
  <si>
    <t>_2022(株)彩の国でんき　</t>
  </si>
  <si>
    <t>_2022(株)サイホープロパティーズ　</t>
  </si>
  <si>
    <t>_2022酒田天然瓦斯(株)　</t>
  </si>
  <si>
    <t>_2022坂戸ガス(株)　</t>
  </si>
  <si>
    <t>_2022(株)さくら新電力　メニューA</t>
  </si>
  <si>
    <t>_2022(株)さくら新電力　メニューB(残差)</t>
  </si>
  <si>
    <t>_2022里山パワーワークス(株)　</t>
  </si>
  <si>
    <t>_2022(株)サニックス　メニューA</t>
  </si>
  <si>
    <t>_2022(株)サニックス　メニューB</t>
  </si>
  <si>
    <t>_2022(株)サニックス　メニューC</t>
  </si>
  <si>
    <t>_2022(株)サニックス　メニューD(残差)</t>
  </si>
  <si>
    <t>_2022佐野瓦斯(株)　</t>
  </si>
  <si>
    <t>_2022サミットエナジー(株)　メニューA</t>
  </si>
  <si>
    <t>_2022サミットエナジー(株)　メニューB(残差)</t>
  </si>
  <si>
    <t>_2022三愛オブリ(株)(旧：三愛石油(株))　</t>
  </si>
  <si>
    <t>_2022山陰エレキ・アライアンス(株)　</t>
  </si>
  <si>
    <t>_2022山陰酸素工業(株)　</t>
  </si>
  <si>
    <t>_2022(株)三郷ひまわりエナジー　</t>
  </si>
  <si>
    <t>_2022三州電力(株)　</t>
  </si>
  <si>
    <t>_2022サントラベラーズサービス有限会社　</t>
  </si>
  <si>
    <t>_2022三友エンテック(株)　</t>
  </si>
  <si>
    <t>_2022サンリン(株)　メニューA</t>
  </si>
  <si>
    <t>_2022サンリン(株)　メニューB(残差)</t>
  </si>
  <si>
    <t>_2022(株)シーエナジー　</t>
  </si>
  <si>
    <t>_2022(株)シーラパワー(旧：愛知電力(株))　メニューA</t>
  </si>
  <si>
    <t>_2022(株)シーラパワー(旧：愛知電力(株))　メニューB(残差)</t>
  </si>
  <si>
    <t>_2022(株)ジェイコムウエスト　</t>
  </si>
  <si>
    <t>_2022(株)ジェイコム九州　</t>
  </si>
  <si>
    <t>_2022(株)ジェイコム埼玉・東日本　</t>
  </si>
  <si>
    <t>_2022(株)ジェイコム札幌　</t>
  </si>
  <si>
    <t>_2022(株)ジェイコム湘南・神奈川　</t>
  </si>
  <si>
    <t>_2022(株)ジェイコム千葉　</t>
  </si>
  <si>
    <t>_2022(株)ジェイコム東京　</t>
  </si>
  <si>
    <t>_2022シェルジャパン(株)　メニューA</t>
  </si>
  <si>
    <t>_2022シェルジャパン(株)　メニューB</t>
  </si>
  <si>
    <t>_2022シェルジャパン(株)　メニューC(残差)</t>
  </si>
  <si>
    <t>_2022(株)しおさい電力　</t>
  </si>
  <si>
    <t>_2022(株)シグナストラスト　</t>
  </si>
  <si>
    <t>_2022四国電力(株)　メニューA</t>
  </si>
  <si>
    <t>_2022四国電力(株)　メニューB</t>
  </si>
  <si>
    <t>_2022四国電力(株)　メニューC(残差)</t>
  </si>
  <si>
    <t>_2022静岡ガス＆パワー(株)　メニューA</t>
  </si>
  <si>
    <t>_2022静岡ガス＆パワー(株)　メニューB</t>
  </si>
  <si>
    <t>_2022静岡ガス＆パワー(株)　メニューC(残差)</t>
  </si>
  <si>
    <t>_2022自然電力(株)　メニューA</t>
  </si>
  <si>
    <t>_2022自然電力(株)　メニューB</t>
  </si>
  <si>
    <t>_2022自然電力(株)　メニューC</t>
  </si>
  <si>
    <t>_2022自然電力(株)　メニューD</t>
  </si>
  <si>
    <t>_2022自然電力(株)　(参考値)事業者全体</t>
  </si>
  <si>
    <t>_2022(株)シナジアパワー　メニューA</t>
  </si>
  <si>
    <t>_2022(株)シナジアパワー　メニューB</t>
  </si>
  <si>
    <t>_2022(株)シナジアパワー　メニューC</t>
  </si>
  <si>
    <t>_2022(株)シナジアパワー　メニューD</t>
  </si>
  <si>
    <t>_2022(株)シナジアパワー　メニューE</t>
  </si>
  <si>
    <t>_2022(株)シナジアパワー　メニューF</t>
  </si>
  <si>
    <t>_2022(株)シナジアパワー　メニューG</t>
  </si>
  <si>
    <t>_2022(株)シナジアパワー　メニューH</t>
  </si>
  <si>
    <t>_2022(株)シナジアパワー　メニューI(残差)</t>
  </si>
  <si>
    <t>_2022シナネン(株)　メニューA</t>
  </si>
  <si>
    <t>_2022シナネン(株)　メニューB</t>
  </si>
  <si>
    <t>_2022シナネン(株)　メニューC</t>
  </si>
  <si>
    <t>_2022シナネン(株)　メニューD</t>
  </si>
  <si>
    <t>_2022シナネン(株)　メニューE</t>
  </si>
  <si>
    <t>_2022シナネン(株)　メニューF</t>
  </si>
  <si>
    <t>_2022シナネン(株)　メニューG(残差)</t>
  </si>
  <si>
    <t>_2022芝浦電力(株)　</t>
  </si>
  <si>
    <t>_2022(株)ジャパネットサービスイノベーション　</t>
  </si>
  <si>
    <t>_2022自由でんき(株)　</t>
  </si>
  <si>
    <t>_2022湘南電力(株)　メニューA</t>
  </si>
  <si>
    <t>_2022湘南電力(株)　メニューB(残差)</t>
  </si>
  <si>
    <t>_2022(株)情熱電力　</t>
  </si>
  <si>
    <t>_2022情報ハイウェイ協同組合　</t>
  </si>
  <si>
    <t>_2022シン・エナジー(株)　メニューA</t>
  </si>
  <si>
    <t>_2022シン・エナジー(株)　メニューB</t>
  </si>
  <si>
    <t>_2022シン・エナジー(株)　メニューC</t>
  </si>
  <si>
    <t>_2022シン・エナジー(株)　メニューD(残差)</t>
  </si>
  <si>
    <t>_2022(株)新出光　メニューA</t>
  </si>
  <si>
    <t>_2022(株)新出光　メニューB</t>
  </si>
  <si>
    <t>_2022(株)新出光　メニューC</t>
  </si>
  <si>
    <t>_2022(株)新出光　メニューD</t>
  </si>
  <si>
    <t>_2022(株)新出光　メニューE</t>
  </si>
  <si>
    <t>_2022(株)新出光　メニューF</t>
  </si>
  <si>
    <t>_2022(株)新出光　メニューG</t>
  </si>
  <si>
    <t>_2022(株)新出光　メニューH</t>
  </si>
  <si>
    <t>_2022(株)新出光　メニューI(残差)</t>
  </si>
  <si>
    <t>_2022新エネルギー開発(株)　</t>
  </si>
  <si>
    <t>_2022新電力いばらき(株)　</t>
  </si>
  <si>
    <t>_2022新電力おおいた(株)　</t>
  </si>
  <si>
    <t>_2022新電力新潟(株)　</t>
  </si>
  <si>
    <t>_2022(株)翠光トップライン　</t>
  </si>
  <si>
    <t>_2022須賀川瓦斯(株)　メニューA</t>
  </si>
  <si>
    <t>_2022須賀川瓦斯(株)　メニューB(残差)</t>
  </si>
  <si>
    <t>_2022スズカ電工(株)　</t>
  </si>
  <si>
    <t>_2022鈴与商事(株)　メニューA</t>
  </si>
  <si>
    <t>_2022鈴与商事(株)　メニューB</t>
  </si>
  <si>
    <t>_2022鈴与商事(株)　メニューC</t>
  </si>
  <si>
    <t>_2022鈴与商事(株)　メニューD(残差)</t>
  </si>
  <si>
    <t>_2022鈴与電力(株)　メニューA</t>
  </si>
  <si>
    <t>_2022鈴与電力(株)　メニューB</t>
  </si>
  <si>
    <t>_2022鈴与電力(株)　メニューC</t>
  </si>
  <si>
    <t>_2022鈴与電力(株)　メニューD</t>
  </si>
  <si>
    <t>_2022鈴与電力(株)　メニューE(残差)</t>
  </si>
  <si>
    <t>_2022スターティア(株)　メニューA</t>
  </si>
  <si>
    <t>_2022スターティア(株)　メニューB(残差)</t>
  </si>
  <si>
    <t>_2022(株)スマート　</t>
  </si>
  <si>
    <t>_2022スマートエコエナジー(株)　メニューA</t>
  </si>
  <si>
    <t>_2022スマートエコエナジー(株)　メニューB</t>
  </si>
  <si>
    <t>_2022スマートエコエナジー(株)　メニューC(残差)</t>
  </si>
  <si>
    <t>_2022スマートエナジー熊本(株)　</t>
  </si>
  <si>
    <t>_2022スマートエナジー磐田(株)　メニューA</t>
  </si>
  <si>
    <t>_2022スマートエナジー磐田(株)　メニューB</t>
  </si>
  <si>
    <t>_2022スマートエナジー磐田(株)　メニューC(残差)</t>
  </si>
  <si>
    <t>_2022(株)スマートテック　メニューA</t>
  </si>
  <si>
    <t>_2022(株)スマートテック　メニューB(残差)</t>
  </si>
  <si>
    <t>_2022スマート電気(株)　</t>
  </si>
  <si>
    <t>_2022諏訪瓦斯(株)　</t>
  </si>
  <si>
    <t>_2022生活協同組合コープぐんま　</t>
  </si>
  <si>
    <t>_2022生活協同組合コープこうべ　</t>
  </si>
  <si>
    <t>_2022生活協同組合コープしが　メニューA</t>
  </si>
  <si>
    <t>_2022生活協同組合コープしが　メニューB(残差)</t>
  </si>
  <si>
    <t>_2022生活協同組合コープながの　</t>
  </si>
  <si>
    <t>_2022生活協同組合コープみらい　</t>
  </si>
  <si>
    <t>_2022生活協同組合ひろしま　メニューA</t>
  </si>
  <si>
    <t>_2022生活協同組合ひろしま　メニューB(残差)</t>
  </si>
  <si>
    <t>_2022(株)生活クラブエナジー　メニューA</t>
  </si>
  <si>
    <t>_2022(株)生活クラブエナジー　メニューB(残差)</t>
  </si>
  <si>
    <t>_2022西部瓦斯(株)　</t>
  </si>
  <si>
    <t>_2022西武ガス(株)　</t>
  </si>
  <si>
    <t>_2022積水化学工業(株)　メニューA</t>
  </si>
  <si>
    <t>_2022積水化学工業(株)　メニューB(残差)</t>
  </si>
  <si>
    <t>_2022石油資源開発(株)　</t>
  </si>
  <si>
    <t>_2022ゼロワットパワー(株)　メニューA</t>
  </si>
  <si>
    <t>_2022(株)センカク　</t>
  </si>
  <si>
    <t>_2022セントラル石油瓦斯(株)　</t>
  </si>
  <si>
    <t>_2022全農エネルギー(株)　メニューA</t>
  </si>
  <si>
    <t>_2022全農エネルギー(株)　メニューB</t>
  </si>
  <si>
    <t>_2022全農エネルギー(株)　メニューC</t>
  </si>
  <si>
    <t>_2022全農エネルギー(株)　メニューD(残差)</t>
  </si>
  <si>
    <t>_2022そうまＩグリッド合同会社　</t>
  </si>
  <si>
    <t>_2022大一ガス(株)　</t>
  </si>
  <si>
    <t>_2022(株)大仙こまちパワー　</t>
  </si>
  <si>
    <t>_2022大東ガス(株)　メニューA</t>
  </si>
  <si>
    <t>_2022大東ガス(株)　メニューB(残差)</t>
  </si>
  <si>
    <t>_2022大東建託パートナーズ(株)　</t>
  </si>
  <si>
    <t>_2022ダイヤモンドパワー(株)　メニューA</t>
  </si>
  <si>
    <t>_2022ダイヤモンドパワー(株)　メニューB</t>
  </si>
  <si>
    <t>_2022ダイヤモンドパワー(株)　メニューC(残差)</t>
  </si>
  <si>
    <t>_2022太陽ガス(株)　</t>
  </si>
  <si>
    <t>_2022大和エネルギー(株)　メニューA</t>
  </si>
  <si>
    <t>_2022大和エネルギー(株)　メニューB(残差)</t>
  </si>
  <si>
    <t>_2022大和ハウス工業(株)　　メニューA</t>
  </si>
  <si>
    <t>_2022大和ハウス工業(株)　　メニューB</t>
  </si>
  <si>
    <t>_2022大和ハウス工業(株)　　メニューC</t>
  </si>
  <si>
    <t>_2022大和ハウス工業(株)　　メニューD</t>
  </si>
  <si>
    <t>_2022大和ハウス工業(株)　　メニューE</t>
  </si>
  <si>
    <t>_2022大和ハウス工業(株)　　メニューF</t>
  </si>
  <si>
    <t>_2022大和ハウス工業(株)　　メニューG</t>
  </si>
  <si>
    <t>_2022大和ハウス工業(株)　　メニューH</t>
  </si>
  <si>
    <t>_2022大和ハウス工業(株)　　メニューI</t>
  </si>
  <si>
    <t>_2022大和ハウス工業(株)　　メニューJ</t>
  </si>
  <si>
    <t>_2022大和ハウス工業(株)　　メニューK(残差)</t>
  </si>
  <si>
    <t>_2022大和ライフエナジア(株)　メニューA</t>
  </si>
  <si>
    <t>_2022大和ライフエナジア(株)　メニューB(残差)</t>
  </si>
  <si>
    <t>_2022(株)タクマエナジー　メニューA</t>
  </si>
  <si>
    <t>_2022(株)タクマエナジー　メニューB(残差)</t>
  </si>
  <si>
    <t>_2022(株)タケエイでんき(旧：(株)横須賀アーバンウッドパワー)　</t>
  </si>
  <si>
    <t>_2022たんたんエナジー(株)　メニューA</t>
  </si>
  <si>
    <t>_2022たんたんエナジー(株)　メニューB(残差)</t>
  </si>
  <si>
    <t>_2022(株)地域創生ホールディングス　</t>
  </si>
  <si>
    <t>_2022(株)地球クラブ　メニューA</t>
  </si>
  <si>
    <t>_2022(株)地球クラブ　メニューB(残差)</t>
  </si>
  <si>
    <t>_2022秩父新電力(株)　メニューA</t>
  </si>
  <si>
    <t>_2022秩父新電力(株)　メニューB</t>
  </si>
  <si>
    <t>_2022秩父新電力(株)　メニューC</t>
  </si>
  <si>
    <t>_2022秩父新電力(株)　メニューD(残差)</t>
  </si>
  <si>
    <t>_2022千葉電力(株)　</t>
  </si>
  <si>
    <t>_2022(株)チャームドライフ　</t>
  </si>
  <si>
    <t>_2022中央電力(株)　メニューA</t>
  </si>
  <si>
    <t>_2022中央電力(株)　メニューB</t>
  </si>
  <si>
    <t>_2022中央電力(株)　メニューC</t>
  </si>
  <si>
    <t>_2022中央電力(株)　メニューD(残差)</t>
  </si>
  <si>
    <t>_2022(株)中海テレビ放送　</t>
  </si>
  <si>
    <t>_2022(株)中京電力　</t>
  </si>
  <si>
    <t>_2022中国電力(株)　メニューA</t>
  </si>
  <si>
    <t>_2022中国電力(株)　メニューB</t>
  </si>
  <si>
    <t>_2022中国電力(株)　メニューC</t>
  </si>
  <si>
    <t>_2022中国電力(株)　メニューD</t>
  </si>
  <si>
    <t>_2022中国電力(株)　メニューE(残差)</t>
  </si>
  <si>
    <t>_2022中小企業支援(株)　</t>
  </si>
  <si>
    <t>_2022中部電力ミライズ(株)　メニューA</t>
  </si>
  <si>
    <t>_2022中部電力ミライズ(株)　メニューB(残差)</t>
  </si>
  <si>
    <t>_2022中央電力エナジー(株)　メニューA</t>
  </si>
  <si>
    <t>_2022中央電力エナジー(株)　メニューB(残差)</t>
  </si>
  <si>
    <t>_2022(株)津軽あっぷるパワー　</t>
  </si>
  <si>
    <t>_2022土浦ケーブルテレビ(株)　</t>
  </si>
  <si>
    <t>_2022つづくみらいエナジー(株)　メニューA</t>
  </si>
  <si>
    <t>_2022つづくみらいエナジー(株)　メニューB(残差)</t>
  </si>
  <si>
    <t>_2022ティーダッシュ合同会社　</t>
  </si>
  <si>
    <t>_2022デジタルグリッド(株)　メニューA</t>
  </si>
  <si>
    <t>_2022デジタルグリッド(株)　メニューB</t>
  </si>
  <si>
    <t>_2022デジタルグリッド(株)　メニューC</t>
  </si>
  <si>
    <t>_2022デジタルグリッド(株)　メニューD(残差)</t>
  </si>
  <si>
    <t>_2022テス・エンジニアリング(株)　メニューA</t>
  </si>
  <si>
    <t>_2022テス・エンジニアリング(株)　メニューB(残差)</t>
  </si>
  <si>
    <t>_2022テプコカスタマーサービス(株)　</t>
  </si>
  <si>
    <t>_2022(株)デベロップ　</t>
  </si>
  <si>
    <t>_2022(株)デライトアップ　</t>
  </si>
  <si>
    <t>_2022(株)テレ・マーカー　</t>
  </si>
  <si>
    <t>_2022(株)デンケン　</t>
  </si>
  <si>
    <t>_2022電源開発(株)　メニューA</t>
  </si>
  <si>
    <t>_2022電源開発(株)　メニューB</t>
  </si>
  <si>
    <t>_2022電源開発(株)　メニューC(残差)</t>
  </si>
  <si>
    <t>_2022電力保全サービス(株)　</t>
  </si>
  <si>
    <t>_2022東亜ガス(株)　</t>
  </si>
  <si>
    <t>_2022(株)東急パワーサプライ　メニューA</t>
  </si>
  <si>
    <t>_2022(株)東急パワーサプライ　メニューB</t>
  </si>
  <si>
    <t>_2022(株)東急パワーサプライ　メニューC</t>
  </si>
  <si>
    <t>_2022(株)東急パワーサプライ　メニューD</t>
  </si>
  <si>
    <t>_2022(株)東急パワーサプライ　メニューE</t>
  </si>
  <si>
    <t>_2022(株)東急パワーサプライ　メニューF</t>
  </si>
  <si>
    <t>_2022(株)東急パワーサプライ　メニューG(残差)</t>
  </si>
  <si>
    <t>_2022東京エコサービス(株)　メニューA</t>
  </si>
  <si>
    <t>_2022東京エコサービス(株)　メニューB(残差)</t>
  </si>
  <si>
    <t>_2022東京ガス(株)　メニューA</t>
  </si>
  <si>
    <t>_2022東京ガス(株)　メニューB</t>
  </si>
  <si>
    <t>_2022東京ガス(株)　メニューC</t>
  </si>
  <si>
    <t>_2022東京ガス(株)　メニューD</t>
  </si>
  <si>
    <t>_2022東京ガス(株)　メニューE</t>
  </si>
  <si>
    <t>_2022東京ガス(株)　メニューF(残差)</t>
  </si>
  <si>
    <t>_2022東京電力エナジーパートナー(株)　メニューA</t>
  </si>
  <si>
    <t>_2022東京電力エナジーパートナー(株)　メニューB</t>
  </si>
  <si>
    <t>_2022東京電力エナジーパートナー(株)　メニューC</t>
  </si>
  <si>
    <t>_2022東京電力エナジーパートナー(株)　メニューD</t>
  </si>
  <si>
    <t>_2022東京電力エナジーパートナー(株)　メニューE</t>
  </si>
  <si>
    <t>_2022東京電力エナジーパートナー(株)　メニューF</t>
  </si>
  <si>
    <t>_2022東京電力エナジーパートナー(株)　メニューG</t>
  </si>
  <si>
    <t>_2022東京電力エナジーパートナー(株)　メニューH</t>
  </si>
  <si>
    <t>_2022東京電力エナジーパートナー(株)　メニューI</t>
  </si>
  <si>
    <t>_2022東京電力エナジーパートナー(株)　メニューJ(残差)</t>
  </si>
  <si>
    <t>_2022公益財団法人東京都環境公社　</t>
  </si>
  <si>
    <t>_2022東彩ガス(株)　メニューA</t>
  </si>
  <si>
    <t>_2022東彩ガス(株)　メニューB(残差)</t>
  </si>
  <si>
    <t>_2022東邦ガス(株)　メニューA</t>
  </si>
  <si>
    <t>_2022東邦ガス(株)　メニューB</t>
  </si>
  <si>
    <t>_2022東邦ガス(株)　メニューC(残差)</t>
  </si>
  <si>
    <t>_2022東北電力(株)　メニューA</t>
  </si>
  <si>
    <t>_2022東北電力(株)　メニューB</t>
  </si>
  <si>
    <t>_2022東北電力(株)　メニューC(残差)</t>
  </si>
  <si>
    <t>_2022東北電力エナジートレーディング(株)　</t>
  </si>
  <si>
    <t>_2022東北電力フロンティア(株)　</t>
  </si>
  <si>
    <t>_2022(株)東名　</t>
  </si>
  <si>
    <t>_2022(株)トーヨーエネルギーファーム　</t>
  </si>
  <si>
    <t>_2022(株)ところざわ未来電力　メニューA</t>
  </si>
  <si>
    <t>_2022(株)ところざわ未来電力　メニューB</t>
  </si>
  <si>
    <t>_2022(株)ところざわ未来電力　メニューC(残差)</t>
  </si>
  <si>
    <t>_2022(株)どさんこパワー　メニューA</t>
  </si>
  <si>
    <t>_2022(株)どさんこパワー　メニューB(残差)</t>
  </si>
  <si>
    <t>_2022とちぎコープ生活協同組合　</t>
  </si>
  <si>
    <t>_2022(株)とっとり市民電力　メニューA</t>
  </si>
  <si>
    <t>_2022(株)とっとり市民電力　メニューB(残差)</t>
  </si>
  <si>
    <t>_2022凸版印刷(株)　メニューA</t>
  </si>
  <si>
    <t>_2022凸版印刷(株)　メニューB(残差)</t>
  </si>
  <si>
    <t>_2022(株)トドック電力　</t>
  </si>
  <si>
    <t>_2022(株)登米電力　</t>
  </si>
  <si>
    <t>_2022富山電力(株)　</t>
  </si>
  <si>
    <t>_2022(株)トヨタエナジーソリューションズ　</t>
  </si>
  <si>
    <t>_2022トリニティエナジー(株)　</t>
  </si>
  <si>
    <t>_2022(株)とんでんホールディングス　</t>
  </si>
  <si>
    <t>_2022(株)内藤工業所　</t>
  </si>
  <si>
    <t>_2022永井自動車工業(株)　</t>
  </si>
  <si>
    <t>_2022(株)ながさきサステナエナジー　</t>
  </si>
  <si>
    <t>_2022長崎地域電力(株)　</t>
  </si>
  <si>
    <t>_2022(株)中庄商店　</t>
  </si>
  <si>
    <t>_2022(株)中之条パワー　メニューA</t>
  </si>
  <si>
    <t>_2022(株)中之条パワー　メニューB(残差)</t>
  </si>
  <si>
    <t>_2022長野都市ガス(株)　</t>
  </si>
  <si>
    <t>_2022なでしこ電力(株)　</t>
  </si>
  <si>
    <t>_2022奈良電力(株)　</t>
  </si>
  <si>
    <t>_2022(株)成田香取エネルギー　</t>
  </si>
  <si>
    <t>_2022南部だんだんエナジー(株)　</t>
  </si>
  <si>
    <t>_2022(株)ナンワエナジー　メニューA</t>
  </si>
  <si>
    <t>_2022(株)ナンワエナジー　メニューB(残差)</t>
  </si>
  <si>
    <t>_2022新潟県民電力(株)　</t>
  </si>
  <si>
    <t>_2022新潟スワンエナジー(株)　メニューA</t>
  </si>
  <si>
    <t>_2022新潟スワンエナジー(株)　メニューB</t>
  </si>
  <si>
    <t>_2022新潟スワンエナジー(株)　メニューC</t>
  </si>
  <si>
    <t>_2022新潟スワンエナジー(株)　メニューD(残差)</t>
  </si>
  <si>
    <t>_2022西川建材工業(株)　</t>
  </si>
  <si>
    <t>_2022(株)西九州させぼパワーズ　</t>
  </si>
  <si>
    <t>_2022ニシムラ(株)　</t>
  </si>
  <si>
    <t>_2022日産トレーデイング(株)　</t>
  </si>
  <si>
    <t>_2022日鉄エンジニアリング(株)　メニューA</t>
  </si>
  <si>
    <t>_2022日鉄エンジニアリング(株)　メニューB</t>
  </si>
  <si>
    <t>_2022日鉄エンジニアリング(株)　メニューC</t>
  </si>
  <si>
    <t>_2022日鉄エンジニアリング(株)　メニューD</t>
  </si>
  <si>
    <t>_2022日鉄エンジニアリング(株)　メニューE(残差)</t>
  </si>
  <si>
    <t>_2022日本エネルギー総合システム(株)　メニューA</t>
  </si>
  <si>
    <t>_2022日本エネルギー総合システム(株)　メニューB(残差)</t>
  </si>
  <si>
    <t>_2022(株)日本海水　</t>
  </si>
  <si>
    <t>_2022日本瓦斯(株)(旧：(株)エナジードリーム)　</t>
  </si>
  <si>
    <t>_2022日本瓦斯(株)　メニューA</t>
  </si>
  <si>
    <t>_2022日本瓦斯(株)　メニューB(残差)</t>
  </si>
  <si>
    <t>_2022(株)日本セレモニー　</t>
  </si>
  <si>
    <t>_2022日本テクノ(株)　メニューA</t>
  </si>
  <si>
    <t>_2022日本テクノ(株)　メニューB(残差)</t>
  </si>
  <si>
    <t>_2022日本ファシリティ・ソリューション(株)　メニューA</t>
  </si>
  <si>
    <t>_2022日本ファシリティ・ソリューション(株)　メニューB(残差)</t>
  </si>
  <si>
    <t>_2022ネイチャーエナジー小国(株)　</t>
  </si>
  <si>
    <t>_2022(株)ネクシィーズ・ゼロ　</t>
  </si>
  <si>
    <t>_2022ネクストパワーやまと(株)　メニューA</t>
  </si>
  <si>
    <t>_2022ネクストパワーやまと(株)　メニューB(残差)</t>
  </si>
  <si>
    <t>_2022寝屋川電力(株)　</t>
  </si>
  <si>
    <t>_2022(株)能勢・豊能まちづくり　</t>
  </si>
  <si>
    <t>_2022パーパススマートパワー(株)　</t>
  </si>
  <si>
    <t>_2022パシフィックパワー(株)　</t>
  </si>
  <si>
    <t>_2022パナソニックオペレーショナルエクセレンス(株)(旧：パナソニック(株))　メニューA</t>
  </si>
  <si>
    <t>_2022パナソニックオペレーショナルエクセレンス(株)(旧：パナソニック(株))　メニューB(残差)</t>
  </si>
  <si>
    <t>_2022(株)花巻銀河パワー　</t>
  </si>
  <si>
    <t>_2022(株)はまエネ　</t>
  </si>
  <si>
    <t>_2022浜田ガス(株)　</t>
  </si>
  <si>
    <t>_2022(株)浜松新電力　</t>
  </si>
  <si>
    <t>_2022(株)バランスハーツ　</t>
  </si>
  <si>
    <t>_2022はりま電力(株)　</t>
  </si>
  <si>
    <t>_2022(株)ハルエネ　</t>
  </si>
  <si>
    <t>_2022(株)パルシステム電力　</t>
  </si>
  <si>
    <t>_2022(株)パワー・オプティマイザー　</t>
  </si>
  <si>
    <t>_2022パワーネクスト(株)　</t>
  </si>
  <si>
    <t>_2022バンプーパワートレーディング合同会社　</t>
  </si>
  <si>
    <t>_2022ひおき地域エネルギー(株)　メニューA</t>
  </si>
  <si>
    <t>_2022ひおき地域エネルギー(株)　メニューB</t>
  </si>
  <si>
    <t>_2022ひおき地域エネルギー(株)　メニューC(残差)</t>
  </si>
  <si>
    <t>_2022東日本ガス(株)　</t>
  </si>
  <si>
    <t>_2022東広島スマートエネルギー(株)　</t>
  </si>
  <si>
    <t>_2022一般社団法人東松島みらいとし機構　</t>
  </si>
  <si>
    <t>_2022(株)ビジョン　</t>
  </si>
  <si>
    <t>_2022日高都市ガス(株)　</t>
  </si>
  <si>
    <t>_2022日田グリーン電力(株)　メニューA</t>
  </si>
  <si>
    <t>_2022日田グリーン電力(株)　メニューB(残差)</t>
  </si>
  <si>
    <t>_2022日立造船(株)　メニューA</t>
  </si>
  <si>
    <t>_2022日立造船(株)　メニューB</t>
  </si>
  <si>
    <t>_2022日立造船(株)　メニューC(残差)</t>
  </si>
  <si>
    <t>_2022(株)ビビット　</t>
  </si>
  <si>
    <t>_2022ヒューリックプロパティソリューション(株)　</t>
  </si>
  <si>
    <t>_2022兵庫電力(株)　</t>
  </si>
  <si>
    <t>_2022弘前ガス(株)　</t>
  </si>
  <si>
    <t>_2022(株)ファミリーネット・ジャパン　メニューA</t>
  </si>
  <si>
    <t>_2022(株)ファミリーネット・ジャパン　メニューB</t>
  </si>
  <si>
    <t>_2022(株)ファミリーネット・ジャパン　メニューC(残差)</t>
  </si>
  <si>
    <t>_2022(株)ファラデー　</t>
  </si>
  <si>
    <t>_2022(株)フィット　</t>
  </si>
  <si>
    <t>_2022フィンテックラボ協同組合　</t>
  </si>
  <si>
    <t>_2022(株)フォーバルテレコム　　メニューA</t>
  </si>
  <si>
    <t>_2022(株)フォーバルテレコム　　メニューB(残差)</t>
  </si>
  <si>
    <t>_2022(株)フォレストパワー　メニューA</t>
  </si>
  <si>
    <t>_2022(株)フォレストパワー　メニューB(残差)</t>
  </si>
  <si>
    <t>_2022ふかやｅパワー(株)　メニューA</t>
  </si>
  <si>
    <t>_2022ふかやｅパワー(株)　メニューB(残差)</t>
  </si>
  <si>
    <t>_2022福井電力(株)　</t>
  </si>
  <si>
    <t>_2022福島フェニックス電力(株)　</t>
  </si>
  <si>
    <t>_2022ふくしま新電力(株)　</t>
  </si>
  <si>
    <t>_2022(株)ふくしま未来パワー　</t>
  </si>
  <si>
    <t>_2022ふくのしま電力(株)　</t>
  </si>
  <si>
    <t>_2022福山未来エナジー(株)　</t>
  </si>
  <si>
    <t>_2022富士山エナジー(株)　</t>
  </si>
  <si>
    <t>_2022(株)富士山電力　</t>
  </si>
  <si>
    <t>_2022(株)藤田商店　メニューA</t>
  </si>
  <si>
    <t>_2022(株)藤田商店　メニューB(残差)</t>
  </si>
  <si>
    <t>_2022武州瓦斯(株)　メニューA</t>
  </si>
  <si>
    <t>_2022武州瓦斯(株)　メニューB(残差)</t>
  </si>
  <si>
    <t>_2022(株)フソウ・エナジー　</t>
  </si>
  <si>
    <t>_2022府中・調布まちなかエナジー(株)　メニューA</t>
  </si>
  <si>
    <t>_2022府中・調布まちなかエナジー(株)　メニューB(残差)</t>
  </si>
  <si>
    <t>_2022武陽ガス(株)　</t>
  </si>
  <si>
    <t>_2022フラットエナジー(株)　</t>
  </si>
  <si>
    <t>_2022フラワーペイメント(株)　</t>
  </si>
  <si>
    <t>_2022(株)ぶんごおおのエナジー　</t>
  </si>
  <si>
    <t>_2022(株)ホープエナジー　</t>
  </si>
  <si>
    <t>_2022ホームタウンエナジー(株)　</t>
  </si>
  <si>
    <t>_2022(株)ほくだん　</t>
  </si>
  <si>
    <t>_2022北陸電力(株)　メニューA</t>
  </si>
  <si>
    <t>_2022北陸電力(株)　メニューB</t>
  </si>
  <si>
    <t>_2022北陸電力(株)　メニューC</t>
  </si>
  <si>
    <t>_2022北陸電力(株)　メニューD</t>
  </si>
  <si>
    <t>_2022北陸電力(株)　メニューE(残差)</t>
  </si>
  <si>
    <t>_2022北陸電力ビズ・エナジーソリューション(株)　</t>
  </si>
  <si>
    <t>_2022北海道瓦斯(株)　メニューA</t>
  </si>
  <si>
    <t>_2022北海道瓦斯(株)　メニューB(残差)</t>
  </si>
  <si>
    <t>_2022北海道電力(株)　メニューA</t>
  </si>
  <si>
    <t>_2022北海道電力(株)　メニューB</t>
  </si>
  <si>
    <t>_2022北海道電力(株)　メニューC(残差)</t>
  </si>
  <si>
    <t>_2022北海道電力コクリエーション(株)　</t>
  </si>
  <si>
    <t>_2022(株)坊っちゃん電力　</t>
  </si>
  <si>
    <t>_2022穂の国とよはし電力(株)　</t>
  </si>
  <si>
    <t>_2022本庄ガス(株)　</t>
  </si>
  <si>
    <t>_2022(株)まち未来製作所　</t>
  </si>
  <si>
    <t>_2022松阪新電力(株)　</t>
  </si>
  <si>
    <t>_2022松本ガス(株)　</t>
  </si>
  <si>
    <t>_2022真庭バイオエネルギー(株)　</t>
  </si>
  <si>
    <t>_2022(株)マルヰ　</t>
  </si>
  <si>
    <t>_2022(株)マルイファシリティーズ　</t>
  </si>
  <si>
    <t>_2022(株)丸の内電力　</t>
  </si>
  <si>
    <t>_2022丸紅伊那みらいでんき(株)　メニューA</t>
  </si>
  <si>
    <t>_2022丸紅伊那みらいでんき(株)　メニューB(残差)</t>
  </si>
  <si>
    <t>_2022丸紅新電力(株)　メニューA</t>
  </si>
  <si>
    <t>_2022丸紅新電力(株)　メニューB</t>
  </si>
  <si>
    <t>_2022丸紅新電力(株)　メニューC</t>
  </si>
  <si>
    <t>_2022丸紅新電力(株)　メニューD</t>
  </si>
  <si>
    <t>_2022丸紅新電力(株)　メニューE(残差)</t>
  </si>
  <si>
    <t>_2022三河商事(株)　</t>
  </si>
  <si>
    <t>_2022(株)三河の山里コミュニティパワー　</t>
  </si>
  <si>
    <t>_2022三井物産(株)　メニューA</t>
  </si>
  <si>
    <t>_2022三井物産(株)　メニューB</t>
  </si>
  <si>
    <t>_2022三井物産(株)　メニューC(残差)</t>
  </si>
  <si>
    <t>_2022(株)ミツウロコヴェッセル　</t>
  </si>
  <si>
    <t>_2022ミツウロコグリーンエネルギー(株)　メニューA</t>
  </si>
  <si>
    <t>_2022ミツウロコグリーンエネルギー(株)　メニューB</t>
  </si>
  <si>
    <t>_2022ミツウロコグリーンエネルギー(株)　メニューC</t>
  </si>
  <si>
    <t>_2022ミツウロコグリーンエネルギー(株)　メニューD</t>
  </si>
  <si>
    <t>_2022ミツウロコグリーンエネルギー(株)　メニューE</t>
  </si>
  <si>
    <t>_2022ミツウロコグリーンエネルギー(株)　メニューF</t>
  </si>
  <si>
    <t>_2022ミツウロコグリーンエネルギー(株)　メニューG</t>
  </si>
  <si>
    <t>_2022ミツウロコグリーンエネルギー(株)　メニューH</t>
  </si>
  <si>
    <t>_2022ミツウロコグリーンエネルギー(株)　メニューI</t>
  </si>
  <si>
    <t>_2022ミツウロコグリーンエネルギー(株)　メニューJ(残差)</t>
  </si>
  <si>
    <t>_2022水戸電力(株)　</t>
  </si>
  <si>
    <t>_2022(株)みとや　</t>
  </si>
  <si>
    <t>_2022緑屋電気(株)　</t>
  </si>
  <si>
    <t>_2022(株)ミナサポ　</t>
  </si>
  <si>
    <t>_2022みなとみらい電力(株)　</t>
  </si>
  <si>
    <t>_2022みの市民エネルギー(株)　</t>
  </si>
  <si>
    <t>_2022(株)美作国電力　</t>
  </si>
  <si>
    <t>_2022(株)宮交シティ　</t>
  </si>
  <si>
    <t>_2022宮古新電力(株)　</t>
  </si>
  <si>
    <t>_2022(株)宮崎ガスリビング　</t>
  </si>
  <si>
    <t>_2022宮崎電力(株)　</t>
  </si>
  <si>
    <t>_2022宮崎パワーライン(株)　</t>
  </si>
  <si>
    <t>_2022みやまスマートエネルギー(株)　メニューA</t>
  </si>
  <si>
    <t>_2022みやまスマートエネルギー(株)　メニューB(残差)</t>
  </si>
  <si>
    <t>_2022みよしエナジー(株)　</t>
  </si>
  <si>
    <t>_2022ミライフ(株)　</t>
  </si>
  <si>
    <t>_2022ミライフ東日本(株)　</t>
  </si>
  <si>
    <t>_2022(株)明治産業　</t>
  </si>
  <si>
    <t>_2022名南共同エネルギー(株)　</t>
  </si>
  <si>
    <t>_2022(株)メディオテック　メニューA</t>
  </si>
  <si>
    <t>_2022(株)メディオテック　メニューB(残差)</t>
  </si>
  <si>
    <t>_2022もみじ電力(株)　</t>
  </si>
  <si>
    <t>_2022森の灯り(株)　</t>
  </si>
  <si>
    <t>_2022森のエネルギー(株)　</t>
  </si>
  <si>
    <t>_2022森の電力(株)　メニューA</t>
  </si>
  <si>
    <t>_2022森の電力(株)　メニューB(残差)</t>
  </si>
  <si>
    <t>_2022八千代エンジニヤリング(株)　</t>
  </si>
  <si>
    <t>_2022弥富ガス協同組合　</t>
  </si>
  <si>
    <t>_2022八幡商事(株)　</t>
  </si>
  <si>
    <t>_2022(株)やまがた新電力　メニューA</t>
  </si>
  <si>
    <t>_2022(株)やまがた新電力　メニューB(残差)</t>
  </si>
  <si>
    <t>_2022やめエネルギー(株)　</t>
  </si>
  <si>
    <t>_2022(株)ユーラスグリーンエナジー　メニューA</t>
  </si>
  <si>
    <t>_2022(株)ユーラスグリーンエナジー　メニューB(残差)</t>
  </si>
  <si>
    <t>_2022ゆきぐに新電力(株)　</t>
  </si>
  <si>
    <t>_2022(株)ユビニティー　</t>
  </si>
  <si>
    <t>_2022横浜ウォーター(株)　</t>
  </si>
  <si>
    <t>_2022(株)横浜環境デザイン　メニューA</t>
  </si>
  <si>
    <t>_2022(株)横浜環境デザイン　メニューB(残差)</t>
  </si>
  <si>
    <t>_2022(株)吉田石油店　</t>
  </si>
  <si>
    <t>_2022米子瓦斯(株)　</t>
  </si>
  <si>
    <t>_2022楽天エナジー(株)　メニューA</t>
  </si>
  <si>
    <t>_2022楽天エナジー(株)　メニューB</t>
  </si>
  <si>
    <t>_2022楽天エナジー(株)　メニューC(残差)</t>
  </si>
  <si>
    <t>_2022リエスパワー(株)　</t>
  </si>
  <si>
    <t>_2022リエスパワーネクスト(株)　</t>
  </si>
  <si>
    <t>_2022陸前高田しみんエネルギー(株)　</t>
  </si>
  <si>
    <t>_2022(株)リクルート　</t>
  </si>
  <si>
    <t>_2022(株)リケン工業　</t>
  </si>
  <si>
    <t>_2022リコージャパン(株)　メニューA</t>
  </si>
  <si>
    <t>_2022リコージャパン(株)　メニューB</t>
  </si>
  <si>
    <t>_2022リコージャパン(株)　メニューC</t>
  </si>
  <si>
    <t>_2022リコージャパン(株)　メニューD</t>
  </si>
  <si>
    <t>_2022リコージャパン(株)　メニューE</t>
  </si>
  <si>
    <t>_2022リコージャパン(株)　メニューF(残差)</t>
  </si>
  <si>
    <t>_2022リストプロパティーズ(株)　</t>
  </si>
  <si>
    <t>_2022リニューアブル・ジャパン(株)(旧：(株)みらい電力)　メニューA</t>
  </si>
  <si>
    <t>_2022リニューアブル・ジャパン(株)(旧：(株)みらい電力)　メニューB</t>
  </si>
  <si>
    <t>_2022リニューアブル・ジャパン(株)(旧：(株)みらい電力)　メニューC</t>
  </si>
  <si>
    <t>_2022リニューアブル・ジャパン(株)(旧：(株)みらい電力)　メニューD</t>
  </si>
  <si>
    <t>_2022リニューアブル・ジャパン(株)(旧：(株)みらい電力)　メニューE(残差)</t>
  </si>
  <si>
    <t>_2022(株)リミックスポイント　メニューA</t>
  </si>
  <si>
    <t>_2022(株)リミックスポイント　メニューB(残差)</t>
  </si>
  <si>
    <t>_2022(株)ルーク　メニューA</t>
  </si>
  <si>
    <t>_2022(株)ルーク　メニューB</t>
  </si>
  <si>
    <t>_2022(株)ルーク　メニューC(残差)</t>
  </si>
  <si>
    <t>_2022(株)レクスポート　</t>
  </si>
  <si>
    <t>_2022レネックス電力合同会社　</t>
  </si>
  <si>
    <t>_2022レモンガス(株)　</t>
  </si>
  <si>
    <t>_2022ローカルエナジー(株)　メニューA</t>
  </si>
  <si>
    <t>_2022ローカルエナジー(株)　メニューB(残差)</t>
  </si>
  <si>
    <t>_2022ローカルでんき(株)　メニューA</t>
  </si>
  <si>
    <t>_2022ローカルでんき(株)　メニューB(残差)</t>
  </si>
  <si>
    <t>_2022和歌山電力(株)　</t>
  </si>
  <si>
    <t>_2022綿半パートナーズ(株)　</t>
  </si>
  <si>
    <t>_2022ワタミエナジー(株)　メニューA</t>
  </si>
  <si>
    <t>_2022ワタミエナジー(株)　メニューB(残差)</t>
  </si>
  <si>
    <t>_2022ワンワールドエナジー(株)(旧：(株)地方創生テクノロジーラボ)　</t>
  </si>
  <si>
    <t>_2022(株)ａｆｔｅｒＦＩＴ　メニューA</t>
  </si>
  <si>
    <t>_2022Ａｐａｍａｎ　Ｅｎｅｒｇｙ(株)　</t>
  </si>
  <si>
    <t>_2022ａｕエネルギー＆ライフ(株)(旧：ＫＤＤＩ(株))　メニューA</t>
  </si>
  <si>
    <t>_2022ａｕエネルギー＆ライフ(株)(旧：ＫＤＤＩ(株))　メニューB(残差)</t>
  </si>
  <si>
    <t>_2022Ｃａｓｔｌｅｔｏｎ　Ｃｏｍｍｏｄｉｔｉｅｓ　Ｊａｐａｎ合同会社　</t>
  </si>
  <si>
    <t>_2022(株)ＣＤエナジーダイレクト　メニューA</t>
  </si>
  <si>
    <t>_2022(株)ＣＤエナジーダイレクト　メニューB(残差)</t>
  </si>
  <si>
    <t>_2022(株)ＣＨＩＢＡむつざわエナジー　</t>
  </si>
  <si>
    <t>_2022Ｃｏｃｏテラスたがわ(株)　</t>
  </si>
  <si>
    <t>_2022(株)ＣＷＳ　</t>
  </si>
  <si>
    <t>_2022ＥＮＥＯＳ(株)　メニューA</t>
  </si>
  <si>
    <t>_2022ＥＮＥＯＳ(株)　メニューB</t>
  </si>
  <si>
    <t>_2022ＥＮＥＯＳ(株)　メニューC</t>
  </si>
  <si>
    <t>_2022ＥＮＥＯＳ(株)　メニューD(残差)</t>
  </si>
  <si>
    <t>_2022(株)Ｆ－Ｐｏｗｅｒ　メニューA</t>
  </si>
  <si>
    <t>_2022(株)Ｆ－Ｐｏｗｅｒ　メニューB</t>
  </si>
  <si>
    <t>_2022(株)Ｆ－Ｐｏｗｅｒ　メニューC(残差)</t>
  </si>
  <si>
    <t>_2022ＦＴエナジー(株)　</t>
  </si>
  <si>
    <t>_2022ＨＴＢエナジー(株)　メニューA</t>
  </si>
  <si>
    <t>_2022ＨＴＢエナジー(株)　メニューB</t>
  </si>
  <si>
    <t>_2022ＨＴＢエナジー(株)　メニューC(残差)</t>
  </si>
  <si>
    <t>_2022(株)Ｉ＆Ｉ　</t>
  </si>
  <si>
    <t>_2022Ｊａｐａｎ電力(株)　メニューA</t>
  </si>
  <si>
    <t>_2022Ｊａｐａｎ電力(株)　メニューB</t>
  </si>
  <si>
    <t>_2022Ｊａｐａｎ電力(株)　メニューC(残差)</t>
  </si>
  <si>
    <t>_2022ＪＰエネルギー(株)　</t>
  </si>
  <si>
    <t>_2022ＪＲＥトレーディング(株)　</t>
  </si>
  <si>
    <t>_2022ＪＲ西日本住宅サービス(株)　</t>
  </si>
  <si>
    <t>_2022(株)ＪＴＢコミュニケーションデザイン　</t>
  </si>
  <si>
    <t>_2022(株)ｋａｒｃｈ　</t>
  </si>
  <si>
    <t>_2022ＫＢＮ(株)　</t>
  </si>
  <si>
    <t>_2022(株)Ｋｅｎｅｓエネルギーサービス　</t>
  </si>
  <si>
    <t>_2022(株)ＬＥＮＥＴＳ　</t>
  </si>
  <si>
    <t>_2022(株)Ｌｉｎｋ　Ｌｉｆｅ　</t>
  </si>
  <si>
    <t>_2022(株)ＬＩＸＩＬ　ＴＥＰＣＯ　スマートパートナーズ　メニューA</t>
  </si>
  <si>
    <t>_2022(株)ＬＩＸＩＬ　ＴＥＰＣＯ　スマートパートナーズ　メニューB</t>
  </si>
  <si>
    <t>_2022(株)ＬＩＸＩＬ　ＴＥＰＣＯ　スマートパートナーズ　メニューC(残差)</t>
  </si>
  <si>
    <t>_2022(株)Ｌｏｏｏｐ　メニューA</t>
  </si>
  <si>
    <t>_2022(株)Ｌｏｏｏｐ　メニューB</t>
  </si>
  <si>
    <t>_2022(株)Ｌｏｏｏｐ　メニューC</t>
  </si>
  <si>
    <t>_2022(株)Ｌｏｏｏｐ　メニューD</t>
  </si>
  <si>
    <t>_2022(株)Ｌｏｏｏｐ　メニューE</t>
  </si>
  <si>
    <t>_2022(株)Ｌｏｏｏｐ　メニューF(残差)</t>
  </si>
  <si>
    <t>_2022ＭＣＰＤ(株)(旧：ＭＣＰＤ合同会社)　メニューA</t>
  </si>
  <si>
    <t>_2022ＭＣＰＤ(株)(旧：ＭＣＰＤ合同会社)　メニューB</t>
  </si>
  <si>
    <t>_2022ＭＣＰＤ(株)(旧：ＭＣＰＤ合同会社)　(参考値)事業者全体</t>
  </si>
  <si>
    <t>_2022ＭＣリテールエナジー(株)　メニューA</t>
  </si>
  <si>
    <t>_2022ＭＣリテールエナジー(株)　メニューB</t>
  </si>
  <si>
    <t>_2022ＭＣリテールエナジー(株)　メニューC</t>
  </si>
  <si>
    <t>_2022ＭＣリテールエナジー(株)　メニューD(残差)</t>
  </si>
  <si>
    <t>_2022ＭＧＣエネルギー(株)　</t>
  </si>
  <si>
    <t>_2022(株)Ｍｉｓｕｍｉ　</t>
  </si>
  <si>
    <t>_2022(株)MKエネルギー　</t>
  </si>
  <si>
    <t>_2022ＭＫステーションズ(株)　</t>
  </si>
  <si>
    <t>_2022(株)Ｍｐｏｗｅｒ　</t>
  </si>
  <si>
    <t>_2022Ｍｙシティ電力(株)　</t>
  </si>
  <si>
    <t>_2022(株)ＮＥＸＴ　ＯＮＥ　</t>
  </si>
  <si>
    <t>_2022Ｎｅｘｔ　Ｐｏｗｅｒ(株)　</t>
  </si>
  <si>
    <t>_2022ＮＦパワーサービス(株)　メニューA</t>
  </si>
  <si>
    <t>_2022ＮＦパワーサービス(株)　メニューB(残差)</t>
  </si>
  <si>
    <t>_2022ＮＴＴアノードエナジー(株)　メニューA</t>
  </si>
  <si>
    <t>_2022ＮＴＴアノードエナジー(株)　メニューB(残差)</t>
  </si>
  <si>
    <t>_2022(株)Ｏｐｔｉｍｉｚｅｄ　Ｅｎｅｒｇｙ　</t>
  </si>
  <si>
    <t>_2022合同会社Ｐｅａｋ８　</t>
  </si>
  <si>
    <t>_2022(株)ＰｉｎＴ　</t>
  </si>
  <si>
    <t>_2022Ｑ．ＥＮＥＳＴでんき(株)(旧：ジニーエナジー合同会社)　メニューA</t>
  </si>
  <si>
    <t>_2022Ｑ．ＥＮＥＳＴでんき(株)(旧：ジニーエナジー合同会社)　メニューB</t>
  </si>
  <si>
    <t>_2022Ｑ．ＥＮＥＳＴでんき(株)(旧：ジニーエナジー合同会社)　メニューC(残差)</t>
  </si>
  <si>
    <t>_2022ＲＥ１００電力(株)　メニューA</t>
  </si>
  <si>
    <t>_2022ＲＥ１００電力(株)　メニューB(残差)</t>
  </si>
  <si>
    <t>_2022(株)ＲｅｎｏＬａｂｏ　</t>
  </si>
  <si>
    <t>_2022(株)Ｓａｎｋｏ　ＩＢ　</t>
  </si>
  <si>
    <t>_2022ＳＢパワー(株)　メニューA</t>
  </si>
  <si>
    <t>_2022ＳＢパワー(株)　メニューB</t>
  </si>
  <si>
    <t>_2022ＳＢパワー(株)　メニューC(残差)</t>
  </si>
  <si>
    <t>_2022(株)ＳＥウイングズ　</t>
  </si>
  <si>
    <t>_2022(株)Ｓｈａｒｅｄ　Ｅｎｅｒｇｙ　</t>
  </si>
  <si>
    <t>_2022ＳｕｓｔａｉｎａｂｌｅＥｎｅｒｇｙ(株)　</t>
  </si>
  <si>
    <t>_2022Ｔ＆Ｔエナジー(株)　</t>
  </si>
  <si>
    <t>_2022ＴＥＰＣＯライフサービス(株)　</t>
  </si>
  <si>
    <t>_2022TERA Energy(株)　</t>
  </si>
  <si>
    <t>_2022ＴＧオクトパスエナジー(株)　メニューA</t>
  </si>
  <si>
    <t>_2022ＴＧオクトパスエナジー(株)　メニューB</t>
  </si>
  <si>
    <t>_2022ＴＧオクトパスエナジー(株)　(参考値)事業者全体</t>
  </si>
  <si>
    <t>_2022(株)ＴＯＫＹＯ油電力　</t>
  </si>
  <si>
    <t>_2022ＴＲＥＮＤＥ(株)　</t>
  </si>
  <si>
    <t>_2022(株)ＴＴＳパワー　</t>
  </si>
  <si>
    <t>_2022ＵＮＩＶＥＲＧＹ(株)　</t>
  </si>
  <si>
    <t>_2022(株)ＵＰＤＡＴＥＲ　メニューA</t>
  </si>
  <si>
    <t>_2022(株)ＵＰＤＡＴＥＲ　メニューB</t>
  </si>
  <si>
    <t>_2022(株)ＵＰＤＡＴＥＲ　メニューC(残差)</t>
  </si>
  <si>
    <t>_2022(株)Ｕ－ＰＯＷＥＲ　</t>
  </si>
  <si>
    <t>_2022(株)Ｖ－Ｐｏｗｅｒ　メニューA</t>
  </si>
  <si>
    <t>_2022(株)Ｖ－Ｐｏｗｅｒ　メニューB</t>
  </si>
  <si>
    <t>_2022(株)Ｖ－Ｐｏｗｅｒ　メニューC(残差)</t>
  </si>
  <si>
    <t>_2022ＷＳエナジー(株)　メニューA</t>
  </si>
  <si>
    <t>_2022ＷＳエナジー(株)　メニューB</t>
  </si>
  <si>
    <t>_2022ＷＳエナジー(株)　メニューC(残差)</t>
  </si>
  <si>
    <t>_2022Ｙ．Ｗ．Ｃ(株)　</t>
  </si>
  <si>
    <t>_2022代替値</t>
    <rPh sb="5" eb="7">
      <t>ダイタイ</t>
    </rPh>
    <rPh sb="7" eb="8">
      <t>アタイ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</si>
</sst>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000_ "/>
    <numFmt numFmtId="177" formatCode="0.000"/>
    <numFmt numFmtId="178" formatCode="0.0"/>
    <numFmt numFmtId="179" formatCode="0.0%"/>
    <numFmt numFmtId="180" formatCode="#,##0_);[Red]\(#,##0\)"/>
    <numFmt numFmtId="181" formatCode="#,##0_ "/>
    <numFmt numFmtId="182" formatCode="0.0000_);[Red]\(0.0000\)"/>
    <numFmt numFmtId="183" formatCode="#,##0.000;[Red]\-#,##0.000"/>
    <numFmt numFmtId="184" formatCode="0.00_ "/>
    <numFmt numFmtId="185" formatCode="#,##0_ ;[Red]\-#,##0\ "/>
    <numFmt numFmtId="186" formatCode="0.0000_ "/>
    <numFmt numFmtId="187" formatCode="0_ "/>
    <numFmt numFmtId="188" formatCode="0.0_ "/>
    <numFmt numFmtId="189" formatCode="#,##0.00_ ;[Red]\-#,##0.00\ "/>
    <numFmt numFmtId="190" formatCode="0.000_);[Red]\(0.000\)"/>
    <numFmt numFmtId="191" formatCode="#,##0.0_ "/>
    <numFmt numFmtId="192" formatCode="0_);[Red]\(0\)"/>
    <numFmt numFmtId="193" formatCode="0.00_);[Red]\(0.00\)"/>
  </numFmts>
  <fonts count="6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Ｐゴシック"/>
      <family val="3"/>
      <charset val="128"/>
    </font>
    <font>
      <u/>
      <sz val="11"/>
      <name val="ＭＳ 明朝"/>
      <family val="1"/>
      <charset val="128"/>
    </font>
    <font>
      <u/>
      <sz val="11"/>
      <color indexed="10"/>
      <name val="ＭＳ 明朝"/>
      <family val="1"/>
      <charset val="128"/>
    </font>
    <font>
      <sz val="11"/>
      <name val="ＭＳ Ｐゴシック"/>
      <family val="3"/>
      <charset val="128"/>
    </font>
    <font>
      <i/>
      <sz val="11"/>
      <color indexed="10"/>
      <name val="ＭＳ 明朝"/>
      <family val="1"/>
      <charset val="128"/>
    </font>
    <font>
      <sz val="11"/>
      <name val="ＭＳ Ｐ明朝"/>
      <family val="1"/>
      <charset val="128"/>
    </font>
    <font>
      <u/>
      <sz val="11"/>
      <color theme="10"/>
      <name val="ＭＳ Ｐゴシック"/>
      <family val="2"/>
      <charset val="128"/>
      <scheme val="minor"/>
    </font>
    <font>
      <sz val="12"/>
      <name val="ＭＳ 明朝"/>
      <family val="1"/>
      <charset val="128"/>
    </font>
    <font>
      <b/>
      <i/>
      <sz val="11"/>
      <color rgb="FF0000FF"/>
      <name val="ＭＳ 明朝"/>
      <family val="1"/>
      <charset val="128"/>
    </font>
    <font>
      <sz val="9"/>
      <name val="ＭＳ 明朝"/>
      <family val="1"/>
      <charset val="128"/>
    </font>
    <font>
      <sz val="10"/>
      <name val="ＭＳ 明朝"/>
      <family val="1"/>
      <charset val="128"/>
    </font>
    <font>
      <sz val="8"/>
      <name val="ＭＳ 明朝"/>
      <family val="1"/>
      <charset val="128"/>
    </font>
    <font>
      <sz val="11"/>
      <color indexed="8"/>
      <name val="ＭＳ Ｐゴシック"/>
      <family val="3"/>
      <charset val="128"/>
    </font>
    <font>
      <sz val="12"/>
      <name val="ＭＳ Ｐ明朝"/>
      <family val="1"/>
      <charset val="128"/>
    </font>
    <font>
      <sz val="12"/>
      <name val="ＭＳ Ｐゴシック"/>
      <family val="3"/>
      <charset val="128"/>
    </font>
    <font>
      <sz val="12"/>
      <color theme="1"/>
      <name val="ＭＳ Ｐ明朝"/>
      <family val="1"/>
      <charset val="128"/>
    </font>
    <font>
      <b/>
      <sz val="12"/>
      <name val="ＭＳ Ｐゴシック"/>
      <family val="3"/>
      <charset val="128"/>
      <scheme val="minor"/>
    </font>
    <font>
      <sz val="12"/>
      <color indexed="8"/>
      <name val="ＭＳ Ｐ明朝"/>
      <family val="1"/>
      <charset val="128"/>
    </font>
    <font>
      <b/>
      <sz val="12"/>
      <name val="ＭＳ ゴシック"/>
      <family val="3"/>
      <charset val="128"/>
    </font>
    <font>
      <vertAlign val="subscript"/>
      <sz val="12"/>
      <name val="ＭＳ Ｐ明朝"/>
      <family val="1"/>
      <charset val="128"/>
    </font>
    <font>
      <sz val="12"/>
      <name val="ＭＳ Ｐゴシック"/>
      <family val="3"/>
      <charset val="128"/>
      <scheme val="minor"/>
    </font>
    <font>
      <b/>
      <i/>
      <sz val="11"/>
      <color rgb="FFFF0000"/>
      <name val="ＭＳ 明朝"/>
      <family val="1"/>
      <charset val="128"/>
    </font>
    <font>
      <vertAlign val="superscript"/>
      <sz val="12"/>
      <name val="ＭＳ Ｐ明朝"/>
      <family val="1"/>
      <charset val="128"/>
    </font>
    <font>
      <sz val="11"/>
      <color theme="1"/>
      <name val="ＭＳ Ｐゴシック"/>
      <family val="3"/>
      <charset val="128"/>
      <scheme val="minor"/>
    </font>
    <font>
      <sz val="12"/>
      <color indexed="8"/>
      <name val="ＭＳ Ｐゴシック"/>
      <family val="3"/>
      <charset val="128"/>
      <scheme val="minor"/>
    </font>
    <font>
      <sz val="12"/>
      <color theme="1"/>
      <name val="ＭＳ Ｐゴシック"/>
      <family val="3"/>
      <charset val="128"/>
      <scheme val="minor"/>
    </font>
    <font>
      <vertAlign val="superscript"/>
      <sz val="12"/>
      <color indexed="8"/>
      <name val="ＭＳ Ｐゴシック"/>
      <family val="3"/>
      <charset val="128"/>
      <scheme val="minor"/>
    </font>
    <font>
      <vertAlign val="superscript"/>
      <sz val="12"/>
      <color indexed="8"/>
      <name val="ＭＳ Ｐ明朝"/>
      <family val="1"/>
      <charset val="128"/>
    </font>
    <font>
      <b/>
      <sz val="12"/>
      <color indexed="81"/>
      <name val="ＭＳ Ｐゴシック"/>
      <family val="3"/>
      <charset val="128"/>
    </font>
    <font>
      <b/>
      <sz val="10"/>
      <color indexed="81"/>
      <name val="ＭＳ Ｐゴシック"/>
      <family val="3"/>
      <charset val="128"/>
    </font>
    <font>
      <b/>
      <sz val="12"/>
      <color rgb="FFFF0000"/>
      <name val="ＭＳ Ｐゴシック"/>
      <family val="3"/>
      <charset val="128"/>
      <scheme val="minor"/>
    </font>
    <font>
      <b/>
      <sz val="9"/>
      <color indexed="81"/>
      <name val="ＭＳ Ｐゴシック"/>
      <family val="3"/>
      <charset val="128"/>
    </font>
    <font>
      <sz val="9"/>
      <name val="ＭＳ Ｐゴシック"/>
      <family val="3"/>
      <charset val="128"/>
      <scheme val="minor"/>
    </font>
    <font>
      <sz val="11"/>
      <name val="ＭＳ Ｐゴシック"/>
      <family val="2"/>
      <charset val="128"/>
      <scheme val="minor"/>
    </font>
    <font>
      <b/>
      <sz val="9"/>
      <color indexed="81"/>
      <name val="MS P ゴシック"/>
      <family val="3"/>
      <charset val="128"/>
    </font>
    <font>
      <sz val="10"/>
      <name val="ＭＳ Ｐゴシック"/>
      <family val="3"/>
      <charset val="128"/>
      <scheme val="minor"/>
    </font>
    <font>
      <sz val="14"/>
      <name val="ＭＳ Ｐ明朝"/>
      <family val="1"/>
      <charset val="128"/>
    </font>
    <font>
      <sz val="14"/>
      <color theme="1"/>
      <name val="ＭＳ Ｐゴシック"/>
      <family val="2"/>
      <charset val="128"/>
      <scheme val="minor"/>
    </font>
    <font>
      <sz val="14"/>
      <color theme="1"/>
      <name val="ＭＳ Ｐ明朝"/>
      <family val="1"/>
      <charset val="128"/>
    </font>
    <font>
      <sz val="14"/>
      <color indexed="8"/>
      <name val="ＭＳ Ｐ明朝"/>
      <family val="1"/>
      <charset val="128"/>
    </font>
    <font>
      <sz val="14"/>
      <name val="ＭＳ 明朝"/>
      <family val="1"/>
      <charset val="128"/>
    </font>
    <font>
      <vertAlign val="superscript"/>
      <sz val="14"/>
      <color indexed="8"/>
      <name val="ＭＳ Ｐ明朝"/>
      <family val="1"/>
      <charset val="128"/>
    </font>
    <font>
      <sz val="14"/>
      <name val="ＭＳ Ｐゴシック"/>
      <family val="3"/>
      <charset val="128"/>
    </font>
    <font>
      <sz val="10"/>
      <color theme="1"/>
      <name val="ＭＳ Ｐゴシック"/>
      <family val="3"/>
      <charset val="128"/>
      <scheme val="minor"/>
    </font>
    <font>
      <vertAlign val="subscript"/>
      <sz val="10"/>
      <name val="ＭＳ 明朝"/>
      <family val="1"/>
      <charset val="128"/>
    </font>
    <font>
      <sz val="10"/>
      <name val="ＭＳ Ｐ明朝"/>
      <family val="1"/>
      <charset val="128"/>
    </font>
    <font>
      <sz val="16"/>
      <name val="ＭＳ Ｐゴシック"/>
      <family val="3"/>
      <charset val="128"/>
    </font>
    <font>
      <sz val="11"/>
      <color rgb="FFFF0000"/>
      <name val="ＭＳ Ｐゴシック"/>
      <family val="3"/>
      <charset val="128"/>
    </font>
    <font>
      <sz val="12"/>
      <color rgb="FFFF0000"/>
      <name val="ＭＳ Ｐゴシック"/>
      <family val="3"/>
      <charset val="128"/>
    </font>
    <font>
      <sz val="10"/>
      <name val="ＭＳ Ｐゴシック"/>
      <family val="3"/>
      <charset val="128"/>
    </font>
    <font>
      <sz val="6"/>
      <name val="ＭＳ Ｐゴシック"/>
      <family val="3"/>
      <charset val="128"/>
      <scheme val="minor"/>
    </font>
    <font>
      <sz val="16"/>
      <name val="ＭＳ Ｐ明朝"/>
      <family val="1"/>
      <charset val="128"/>
    </font>
    <font>
      <b/>
      <sz val="14"/>
      <color indexed="81"/>
      <name val="MS P ゴシック"/>
      <family val="3"/>
      <charset val="128"/>
    </font>
    <font>
      <sz val="11"/>
      <color theme="1"/>
      <name val="ＭＳ Ｐ明朝"/>
      <family val="1"/>
      <charset val="128"/>
    </font>
    <font>
      <sz val="10"/>
      <color theme="1"/>
      <name val="ＭＳ Ｐ明朝"/>
      <family val="1"/>
      <charset val="128"/>
    </font>
    <font>
      <sz val="11"/>
      <color indexed="8"/>
      <name val="ＭＳ Ｐ明朝"/>
      <family val="1"/>
      <charset val="128"/>
    </font>
    <font>
      <sz val="12"/>
      <color theme="1"/>
      <name val="ＭＳ Ｐゴシック"/>
      <family val="2"/>
      <charset val="128"/>
      <scheme val="minor"/>
    </font>
    <font>
      <sz val="14"/>
      <color theme="1"/>
      <name val="ＭＳ 明朝"/>
      <family val="1"/>
      <charset val="128"/>
    </font>
    <font>
      <vertAlign val="subscript"/>
      <sz val="14"/>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medium">
        <color theme="3"/>
      </top>
      <bottom/>
      <diagonal/>
    </border>
    <border>
      <left/>
      <right style="medium">
        <color theme="3"/>
      </right>
      <top style="medium">
        <color theme="3"/>
      </top>
      <bottom/>
      <diagonal/>
    </border>
    <border>
      <left/>
      <right style="medium">
        <color theme="3"/>
      </right>
      <top/>
      <bottom/>
      <diagonal/>
    </border>
    <border>
      <left/>
      <right/>
      <top/>
      <bottom style="medium">
        <color theme="3"/>
      </bottom>
      <diagonal/>
    </border>
    <border>
      <left/>
      <right style="medium">
        <color theme="3"/>
      </right>
      <top/>
      <bottom style="medium">
        <color theme="3"/>
      </bottom>
      <diagonal/>
    </border>
    <border>
      <left style="medium">
        <color theme="3"/>
      </left>
      <right style="thin">
        <color indexed="64"/>
      </right>
      <top style="medium">
        <color theme="3"/>
      </top>
      <bottom style="thin">
        <color indexed="64"/>
      </bottom>
      <diagonal/>
    </border>
    <border>
      <left style="thin">
        <color indexed="64"/>
      </left>
      <right style="thin">
        <color indexed="64"/>
      </right>
      <top style="medium">
        <color theme="3"/>
      </top>
      <bottom style="thin">
        <color indexed="64"/>
      </bottom>
      <diagonal/>
    </border>
    <border>
      <left style="thin">
        <color indexed="64"/>
      </left>
      <right style="medium">
        <color theme="3"/>
      </right>
      <top style="medium">
        <color theme="3"/>
      </top>
      <bottom style="thin">
        <color indexed="64"/>
      </bottom>
      <diagonal/>
    </border>
    <border>
      <left style="medium">
        <color theme="3"/>
      </left>
      <right style="thin">
        <color indexed="64"/>
      </right>
      <top style="thin">
        <color indexed="64"/>
      </top>
      <bottom style="thin">
        <color indexed="64"/>
      </bottom>
      <diagonal/>
    </border>
    <border>
      <left style="thin">
        <color indexed="64"/>
      </left>
      <right style="medium">
        <color theme="3"/>
      </right>
      <top style="thin">
        <color indexed="64"/>
      </top>
      <bottom style="thin">
        <color indexed="64"/>
      </bottom>
      <diagonal/>
    </border>
    <border>
      <left style="medium">
        <color theme="3"/>
      </left>
      <right style="thin">
        <color indexed="64"/>
      </right>
      <top style="thin">
        <color indexed="64"/>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medium">
        <color theme="3"/>
      </right>
      <top style="thin">
        <color indexed="64"/>
      </top>
      <bottom style="medium">
        <color theme="3"/>
      </bottom>
      <diagonal/>
    </border>
    <border diagonalUp="1">
      <left/>
      <right style="thin">
        <color indexed="64"/>
      </right>
      <top style="thin">
        <color indexed="64"/>
      </top>
      <bottom style="thin">
        <color indexed="64"/>
      </bottom>
      <diagonal style="thin">
        <color indexed="64"/>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medium">
        <color theme="3"/>
      </right>
      <top style="thin">
        <color theme="1"/>
      </top>
      <bottom style="thin">
        <color indexed="64"/>
      </bottom>
      <diagonal/>
    </border>
    <border>
      <left style="thin">
        <color indexed="64"/>
      </left>
      <right/>
      <top style="medium">
        <color theme="3"/>
      </top>
      <bottom/>
      <diagonal/>
    </border>
    <border>
      <left/>
      <right style="thin">
        <color indexed="64"/>
      </right>
      <top style="medium">
        <color theme="3"/>
      </top>
      <bottom/>
      <diagonal/>
    </border>
    <border>
      <left style="medium">
        <color theme="3"/>
      </left>
      <right/>
      <top style="thin">
        <color indexed="64"/>
      </top>
      <bottom style="thin">
        <color indexed="64"/>
      </bottom>
      <diagonal/>
    </border>
    <border>
      <left style="thin">
        <color indexed="64"/>
      </left>
      <right/>
      <top/>
      <bottom style="medium">
        <color theme="3"/>
      </bottom>
      <diagonal/>
    </border>
    <border>
      <left/>
      <right style="thin">
        <color indexed="64"/>
      </right>
      <top/>
      <bottom style="medium">
        <color theme="3"/>
      </bottom>
      <diagonal/>
    </border>
    <border>
      <left style="thin">
        <color theme="1"/>
      </left>
      <right/>
      <top/>
      <bottom style="thin">
        <color indexed="64"/>
      </bottom>
      <diagonal/>
    </border>
    <border>
      <left style="thin">
        <color theme="1"/>
      </left>
      <right/>
      <top style="thin">
        <color indexed="64"/>
      </top>
      <bottom/>
      <diagonal/>
    </border>
    <border>
      <left style="thin">
        <color indexed="64"/>
      </left>
      <right style="thin">
        <color indexed="64"/>
      </right>
      <top style="medium">
        <color theme="3"/>
      </top>
      <bottom style="thin">
        <color theme="1"/>
      </bottom>
      <diagonal/>
    </border>
    <border>
      <left style="thin">
        <color theme="3"/>
      </left>
      <right/>
      <top/>
      <bottom/>
      <diagonal/>
    </border>
    <border>
      <left style="medium">
        <color theme="3"/>
      </left>
      <right style="medium">
        <color indexed="64"/>
      </right>
      <top style="medium">
        <color theme="3"/>
      </top>
      <bottom style="thin">
        <color indexed="64"/>
      </bottom>
      <diagonal/>
    </border>
    <border>
      <left style="medium">
        <color theme="3"/>
      </left>
      <right style="medium">
        <color indexed="64"/>
      </right>
      <top style="thin">
        <color indexed="64"/>
      </top>
      <bottom style="medium">
        <color theme="3"/>
      </bottom>
      <diagonal/>
    </border>
    <border>
      <left style="medium">
        <color theme="3"/>
      </left>
      <right style="medium">
        <color theme="3"/>
      </right>
      <top style="medium">
        <color theme="3"/>
      </top>
      <bottom style="thin">
        <color indexed="64"/>
      </bottom>
      <diagonal/>
    </border>
    <border>
      <left style="medium">
        <color theme="3"/>
      </left>
      <right style="medium">
        <color theme="3"/>
      </right>
      <top style="thin">
        <color indexed="64"/>
      </top>
      <bottom style="medium">
        <color theme="3"/>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medium">
        <color indexed="64"/>
      </bottom>
      <diagonal/>
    </border>
    <border>
      <left style="thin">
        <color theme="0"/>
      </left>
      <right style="thin">
        <color theme="0"/>
      </right>
      <top/>
      <bottom style="medium">
        <color indexed="64"/>
      </bottom>
      <diagonal/>
    </border>
    <border>
      <left style="thin">
        <color theme="0"/>
      </left>
      <right/>
      <top style="thin">
        <color theme="0"/>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theme="3"/>
      </left>
      <right/>
      <top style="thin">
        <color indexed="64"/>
      </top>
      <bottom style="medium">
        <color theme="3"/>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0" borderId="0">
      <alignment vertical="center"/>
    </xf>
    <xf numFmtId="0" fontId="16" fillId="0" borderId="0"/>
    <xf numFmtId="0" fontId="7" fillId="0" borderId="0"/>
  </cellStyleXfs>
  <cellXfs count="719">
    <xf numFmtId="0" fontId="0" fillId="0" borderId="0" xfId="0">
      <alignment vertical="center"/>
    </xf>
    <xf numFmtId="0" fontId="3" fillId="0" borderId="0" xfId="0" applyFont="1" applyAlignment="1" applyProtection="1">
      <alignment vertical="center"/>
    </xf>
    <xf numFmtId="0" fontId="3" fillId="0" borderId="0" xfId="0" applyFont="1" applyFill="1" applyBorder="1" applyAlignment="1" applyProtection="1">
      <alignment vertical="center"/>
    </xf>
    <xf numFmtId="0" fontId="3" fillId="0" borderId="0" xfId="0" applyFont="1" applyAlignment="1" applyProtection="1">
      <alignment horizontal="right" vertical="center"/>
    </xf>
    <xf numFmtId="0" fontId="6" fillId="0" borderId="0" xfId="0" applyFont="1" applyAlignment="1" applyProtection="1">
      <alignment vertical="center"/>
    </xf>
    <xf numFmtId="0" fontId="8" fillId="0" borderId="0" xfId="0" applyFont="1" applyAlignment="1" applyProtection="1">
      <alignment vertical="center"/>
    </xf>
    <xf numFmtId="0" fontId="9" fillId="0" borderId="0" xfId="0" applyFont="1">
      <alignment vertical="center"/>
    </xf>
    <xf numFmtId="0" fontId="7" fillId="0" borderId="0" xfId="0" applyFont="1">
      <alignment vertical="center"/>
    </xf>
    <xf numFmtId="0" fontId="12" fillId="0" borderId="0" xfId="0" applyFont="1" applyAlignment="1" applyProtection="1">
      <alignment vertical="center"/>
    </xf>
    <xf numFmtId="0" fontId="3" fillId="2" borderId="0" xfId="0" applyFont="1" applyFill="1" applyBorder="1" applyAlignment="1" applyProtection="1">
      <alignment horizontal="left"/>
    </xf>
    <xf numFmtId="0" fontId="3" fillId="2" borderId="10" xfId="0" applyFont="1" applyFill="1" applyBorder="1" applyAlignment="1" applyProtection="1">
      <alignment horizontal="left"/>
    </xf>
    <xf numFmtId="0" fontId="3" fillId="2" borderId="9" xfId="0" applyFont="1" applyFill="1" applyBorder="1" applyAlignment="1" applyProtection="1">
      <alignment horizontal="left"/>
    </xf>
    <xf numFmtId="0" fontId="3" fillId="0" borderId="0" xfId="0" applyFont="1" applyBorder="1" applyAlignment="1" applyProtection="1">
      <alignment vertical="center"/>
    </xf>
    <xf numFmtId="38" fontId="11" fillId="2" borderId="16" xfId="1" applyFont="1" applyFill="1" applyBorder="1" applyAlignment="1" applyProtection="1">
      <alignment vertical="center" shrinkToFit="1"/>
    </xf>
    <xf numFmtId="38" fontId="14" fillId="2" borderId="11" xfId="1" applyFont="1" applyFill="1" applyBorder="1" applyAlignment="1" applyProtection="1">
      <alignment vertical="center" wrapText="1"/>
    </xf>
    <xf numFmtId="38" fontId="14" fillId="2" borderId="12" xfId="1" applyFont="1" applyFill="1" applyBorder="1" applyAlignment="1" applyProtection="1">
      <alignment vertical="center" wrapText="1"/>
    </xf>
    <xf numFmtId="0" fontId="14" fillId="0" borderId="12" xfId="0" applyFont="1" applyBorder="1" applyAlignment="1" applyProtection="1">
      <alignment vertical="center"/>
    </xf>
    <xf numFmtId="38" fontId="14" fillId="2" borderId="12" xfId="1" applyFont="1" applyFill="1" applyBorder="1" applyAlignment="1" applyProtection="1">
      <alignment vertical="center"/>
    </xf>
    <xf numFmtId="38" fontId="14" fillId="2" borderId="12" xfId="1" applyFont="1" applyFill="1" applyBorder="1" applyAlignment="1" applyProtection="1">
      <alignment horizontal="right" vertical="top"/>
    </xf>
    <xf numFmtId="38" fontId="14" fillId="2" borderId="13" xfId="1" applyFont="1" applyFill="1" applyBorder="1" applyAlignment="1" applyProtection="1">
      <alignment horizontal="right" vertical="top"/>
    </xf>
    <xf numFmtId="0" fontId="15" fillId="0" borderId="0" xfId="0" applyFont="1" applyAlignment="1" applyProtection="1">
      <alignment vertical="center"/>
    </xf>
    <xf numFmtId="0" fontId="0" fillId="0" borderId="0" xfId="0" applyAlignment="1">
      <alignment vertical="center" wrapText="1"/>
    </xf>
    <xf numFmtId="0" fontId="17" fillId="0" borderId="1" xfId="0" applyFont="1" applyFill="1" applyBorder="1" applyAlignment="1">
      <alignment horizontal="right" vertical="center" wrapText="1"/>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0" applyFont="1" applyBorder="1">
      <alignment vertical="center"/>
    </xf>
    <xf numFmtId="0" fontId="17" fillId="0" borderId="1" xfId="0" applyFont="1" applyBorder="1">
      <alignment vertical="center"/>
    </xf>
    <xf numFmtId="0" fontId="11" fillId="0" borderId="1" xfId="0" applyFont="1" applyFill="1" applyBorder="1">
      <alignment vertical="center"/>
    </xf>
    <xf numFmtId="0" fontId="20" fillId="0" borderId="1" xfId="0" applyFont="1" applyFill="1" applyBorder="1">
      <alignment vertical="center"/>
    </xf>
    <xf numFmtId="0" fontId="21" fillId="0" borderId="1" xfId="4" applyFont="1" applyFill="1" applyBorder="1" applyAlignment="1" applyProtection="1">
      <alignment horizontal="left" vertical="center"/>
    </xf>
    <xf numFmtId="0" fontId="21" fillId="0" borderId="1" xfId="4" applyFont="1" applyFill="1" applyBorder="1" applyAlignment="1" applyProtection="1">
      <alignment horizontal="left" vertical="center" wrapText="1"/>
    </xf>
    <xf numFmtId="0" fontId="18" fillId="0" borderId="0" xfId="0" applyFont="1">
      <alignment vertical="center"/>
    </xf>
    <xf numFmtId="0" fontId="17" fillId="0" borderId="0" xfId="0" applyFont="1">
      <alignment vertical="center"/>
    </xf>
    <xf numFmtId="0" fontId="22" fillId="0" borderId="1" xfId="0" applyFont="1" applyFill="1" applyBorder="1" applyAlignment="1">
      <alignment vertical="center" wrapText="1"/>
    </xf>
    <xf numFmtId="0" fontId="17" fillId="0" borderId="31" xfId="0" applyFont="1" applyFill="1" applyBorder="1" applyAlignment="1">
      <alignment horizontal="center" vertical="center" wrapText="1"/>
    </xf>
    <xf numFmtId="0" fontId="0" fillId="0" borderId="1" xfId="0" applyBorder="1">
      <alignment vertical="center"/>
    </xf>
    <xf numFmtId="0" fontId="17" fillId="0" borderId="17" xfId="0" applyFont="1" applyFill="1" applyBorder="1" applyAlignment="1">
      <alignment horizontal="left" vertical="center" wrapText="1"/>
    </xf>
    <xf numFmtId="0" fontId="21" fillId="0" borderId="17" xfId="4" applyFont="1" applyFill="1" applyBorder="1" applyAlignment="1" applyProtection="1">
      <alignment horizontal="left" vertical="center"/>
    </xf>
    <xf numFmtId="0" fontId="17" fillId="0" borderId="17" xfId="0" applyFont="1" applyFill="1" applyBorder="1" applyAlignment="1">
      <alignment horizontal="right" vertical="center" wrapText="1"/>
    </xf>
    <xf numFmtId="182" fontId="17" fillId="0" borderId="11" xfId="0" applyNumberFormat="1" applyFont="1" applyFill="1" applyBorder="1" applyAlignment="1" applyProtection="1">
      <alignment vertical="center" shrinkToFit="1"/>
    </xf>
    <xf numFmtId="183" fontId="17" fillId="4" borderId="17" xfId="1" applyNumberFormat="1" applyFont="1" applyFill="1" applyBorder="1">
      <alignment vertical="center"/>
    </xf>
    <xf numFmtId="0" fontId="19" fillId="0" borderId="13" xfId="0" applyFont="1" applyFill="1" applyBorder="1" applyAlignment="1">
      <alignment horizontal="right" vertical="center"/>
    </xf>
    <xf numFmtId="182" fontId="17" fillId="0" borderId="3" xfId="0" applyNumberFormat="1" applyFont="1" applyFill="1" applyBorder="1" applyAlignment="1" applyProtection="1">
      <alignment vertical="center" shrinkToFit="1"/>
      <protection locked="0"/>
    </xf>
    <xf numFmtId="183" fontId="17" fillId="4" borderId="1" xfId="1" applyNumberFormat="1" applyFont="1" applyFill="1" applyBorder="1">
      <alignment vertical="center"/>
    </xf>
    <xf numFmtId="0" fontId="19" fillId="0" borderId="7" xfId="0" applyFont="1" applyFill="1" applyBorder="1" applyAlignment="1">
      <alignment horizontal="right" vertical="center"/>
    </xf>
    <xf numFmtId="182" fontId="17" fillId="0" borderId="3" xfId="0" applyNumberFormat="1" applyFont="1" applyFill="1" applyBorder="1" applyAlignment="1" applyProtection="1">
      <alignment vertical="center" shrinkToFit="1"/>
    </xf>
    <xf numFmtId="2" fontId="19" fillId="0" borderId="7" xfId="0" applyNumberFormat="1" applyFont="1" applyFill="1" applyBorder="1" applyAlignment="1">
      <alignment horizontal="right" vertical="center"/>
    </xf>
    <xf numFmtId="177" fontId="19" fillId="0" borderId="7" xfId="0" applyNumberFormat="1" applyFont="1" applyFill="1" applyBorder="1" applyAlignment="1">
      <alignment horizontal="right" vertical="center"/>
    </xf>
    <xf numFmtId="182" fontId="17" fillId="0" borderId="3" xfId="0" applyNumberFormat="1" applyFont="1" applyFill="1" applyBorder="1" applyAlignment="1" applyProtection="1">
      <alignment horizontal="right" vertical="center" shrinkToFit="1"/>
    </xf>
    <xf numFmtId="176" fontId="17" fillId="3" borderId="3" xfId="0" applyNumberFormat="1" applyFont="1" applyFill="1" applyBorder="1" applyAlignment="1" applyProtection="1">
      <alignment vertical="center" shrinkToFit="1"/>
      <protection locked="0"/>
    </xf>
    <xf numFmtId="0" fontId="19" fillId="0" borderId="7" xfId="0" applyFont="1" applyBorder="1" applyAlignment="1">
      <alignment horizontal="right" vertical="center"/>
    </xf>
    <xf numFmtId="176" fontId="17" fillId="3" borderId="3" xfId="0" applyNumberFormat="1" applyFont="1" applyFill="1" applyBorder="1" applyAlignment="1" applyProtection="1">
      <alignment vertical="center" shrinkToFit="1"/>
    </xf>
    <xf numFmtId="0" fontId="25" fillId="0" borderId="0" xfId="0" applyFont="1" applyAlignment="1" applyProtection="1">
      <alignment vertical="center"/>
    </xf>
    <xf numFmtId="38" fontId="3" fillId="0" borderId="0" xfId="0" applyNumberFormat="1" applyFont="1" applyAlignment="1" applyProtection="1">
      <alignment vertical="center"/>
    </xf>
    <xf numFmtId="0" fontId="0" fillId="0" borderId="1" xfId="0" applyBorder="1" applyAlignment="1">
      <alignment vertical="center" wrapText="1"/>
    </xf>
    <xf numFmtId="0" fontId="27" fillId="4" borderId="40" xfId="0" applyFont="1" applyFill="1" applyBorder="1">
      <alignment vertical="center"/>
    </xf>
    <xf numFmtId="0" fontId="27" fillId="4" borderId="35" xfId="0" applyFont="1" applyFill="1" applyBorder="1">
      <alignment vertical="center"/>
    </xf>
    <xf numFmtId="187" fontId="27" fillId="4" borderId="35" xfId="0" applyNumberFormat="1" applyFont="1" applyFill="1" applyBorder="1" applyAlignment="1">
      <alignment vertical="center" wrapText="1"/>
    </xf>
    <xf numFmtId="0" fontId="27" fillId="4" borderId="35" xfId="0" applyFont="1" applyFill="1" applyBorder="1" applyAlignment="1">
      <alignment vertical="center" wrapText="1"/>
    </xf>
    <xf numFmtId="0" fontId="27" fillId="4" borderId="35" xfId="0" applyNumberFormat="1" applyFont="1" applyFill="1" applyBorder="1" applyAlignment="1">
      <alignment vertical="center" wrapText="1"/>
    </xf>
    <xf numFmtId="187" fontId="24" fillId="6" borderId="41" xfId="0" applyNumberFormat="1" applyFont="1" applyFill="1" applyBorder="1" applyAlignment="1">
      <alignment horizontal="left" vertical="center" shrinkToFit="1"/>
    </xf>
    <xf numFmtId="0" fontId="28" fillId="6" borderId="1" xfId="4" applyFont="1" applyFill="1" applyBorder="1" applyAlignment="1" applyProtection="1">
      <alignment horizontal="left" vertical="center"/>
    </xf>
    <xf numFmtId="188" fontId="24" fillId="6" borderId="1" xfId="0" applyNumberFormat="1" applyFont="1" applyFill="1" applyBorder="1" applyAlignment="1">
      <alignment horizontal="right" vertical="center"/>
    </xf>
    <xf numFmtId="182" fontId="24" fillId="6" borderId="1" xfId="0" applyNumberFormat="1" applyFont="1" applyFill="1" applyBorder="1" applyAlignment="1" applyProtection="1">
      <alignment vertical="center" shrinkToFit="1"/>
    </xf>
    <xf numFmtId="189" fontId="24" fillId="6" borderId="1" xfId="1" applyNumberFormat="1" applyFont="1" applyFill="1" applyBorder="1">
      <alignment vertical="center"/>
    </xf>
    <xf numFmtId="190" fontId="29" fillId="6" borderId="20" xfId="0" applyNumberFormat="1" applyFont="1" applyFill="1" applyBorder="1" applyAlignment="1">
      <alignment horizontal="right" vertical="center"/>
    </xf>
    <xf numFmtId="0" fontId="24" fillId="6" borderId="41" xfId="0" applyFont="1" applyFill="1" applyBorder="1" applyAlignment="1">
      <alignment horizontal="left" vertical="center" wrapText="1"/>
    </xf>
    <xf numFmtId="182" fontId="24" fillId="6" borderId="1" xfId="0" applyNumberFormat="1" applyFont="1" applyFill="1" applyBorder="1" applyAlignment="1" applyProtection="1">
      <alignment vertical="center" shrinkToFit="1"/>
      <protection locked="0"/>
    </xf>
    <xf numFmtId="0" fontId="24" fillId="6" borderId="41" xfId="0" applyFont="1" applyFill="1" applyBorder="1">
      <alignment vertical="center"/>
    </xf>
    <xf numFmtId="182" fontId="24" fillId="6" borderId="1" xfId="0" applyNumberFormat="1" applyFont="1" applyFill="1" applyBorder="1" applyAlignment="1" applyProtection="1">
      <alignment horizontal="right" vertical="center" shrinkToFit="1"/>
    </xf>
    <xf numFmtId="0" fontId="28" fillId="6" borderId="1" xfId="4" applyFont="1" applyFill="1" applyBorder="1" applyAlignment="1" applyProtection="1">
      <alignment horizontal="left" vertical="center" wrapText="1"/>
    </xf>
    <xf numFmtId="187" fontId="24" fillId="6" borderId="1" xfId="0" applyNumberFormat="1" applyFont="1" applyFill="1" applyBorder="1" applyAlignment="1">
      <alignment horizontal="right" vertical="center"/>
    </xf>
    <xf numFmtId="0" fontId="24" fillId="6" borderId="42" xfId="0" applyFont="1" applyFill="1" applyBorder="1" applyAlignment="1">
      <alignment horizontal="right" vertical="center"/>
    </xf>
    <xf numFmtId="190" fontId="24" fillId="6" borderId="1" xfId="1" applyNumberFormat="1" applyFont="1" applyFill="1" applyBorder="1">
      <alignment vertical="center"/>
    </xf>
    <xf numFmtId="0" fontId="24" fillId="6" borderId="43" xfId="0" applyFont="1" applyFill="1" applyBorder="1" applyAlignment="1">
      <alignment vertical="center" wrapText="1"/>
    </xf>
    <xf numFmtId="0" fontId="28" fillId="6" borderId="44" xfId="4" applyFont="1" applyFill="1" applyBorder="1" applyAlignment="1" applyProtection="1">
      <alignment horizontal="left" vertical="center" wrapText="1"/>
    </xf>
    <xf numFmtId="190" fontId="29" fillId="6" borderId="25" xfId="0" applyNumberFormat="1" applyFont="1" applyFill="1" applyBorder="1" applyAlignment="1">
      <alignment horizontal="right" vertical="center"/>
    </xf>
    <xf numFmtId="0" fontId="24" fillId="6" borderId="43" xfId="0" applyFont="1" applyFill="1" applyBorder="1">
      <alignment vertical="center"/>
    </xf>
    <xf numFmtId="188" fontId="24" fillId="6" borderId="44" xfId="0" applyNumberFormat="1" applyFont="1" applyFill="1" applyBorder="1" applyAlignment="1">
      <alignment horizontal="right" vertical="center"/>
    </xf>
    <xf numFmtId="182" fontId="24" fillId="6" borderId="44" xfId="0" applyNumberFormat="1" applyFont="1" applyFill="1" applyBorder="1" applyAlignment="1" applyProtection="1">
      <alignment vertical="center" shrinkToFit="1"/>
    </xf>
    <xf numFmtId="189" fontId="24" fillId="6" borderId="44" xfId="1" applyNumberFormat="1" applyFont="1" applyFill="1" applyBorder="1">
      <alignment vertical="center"/>
    </xf>
    <xf numFmtId="0" fontId="27" fillId="4" borderId="39" xfId="0" applyFont="1" applyFill="1" applyBorder="1" applyAlignment="1">
      <alignment vertical="center" wrapText="1"/>
    </xf>
    <xf numFmtId="0" fontId="0" fillId="6" borderId="0" xfId="0" applyFill="1">
      <alignment vertical="center"/>
    </xf>
    <xf numFmtId="0" fontId="34" fillId="0" borderId="0" xfId="0" applyFont="1" applyAlignment="1">
      <alignment vertical="center"/>
    </xf>
    <xf numFmtId="0" fontId="17" fillId="0" borderId="1" xfId="0" applyFont="1" applyFill="1" applyBorder="1" applyAlignment="1">
      <alignment vertical="center" wrapText="1"/>
    </xf>
    <xf numFmtId="0" fontId="17" fillId="5" borderId="1" xfId="0" applyFont="1" applyFill="1" applyBorder="1" applyAlignment="1" applyProtection="1">
      <alignment vertical="center" shrinkToFit="1"/>
      <protection locked="0"/>
    </xf>
    <xf numFmtId="0" fontId="37" fillId="0" borderId="0" xfId="2" applyFont="1">
      <alignment vertical="center"/>
    </xf>
    <xf numFmtId="0" fontId="17" fillId="0" borderId="30" xfId="0" applyFont="1" applyFill="1" applyBorder="1" applyAlignment="1">
      <alignment horizontal="center" vertical="center" wrapText="1"/>
    </xf>
    <xf numFmtId="0" fontId="27" fillId="4" borderId="1" xfId="0" applyFont="1" applyFill="1" applyBorder="1">
      <alignment vertical="center"/>
    </xf>
    <xf numFmtId="187" fontId="27" fillId="4" borderId="1" xfId="0" applyNumberFormat="1" applyFont="1" applyFill="1" applyBorder="1" applyAlignment="1">
      <alignment vertical="center" wrapText="1"/>
    </xf>
    <xf numFmtId="0" fontId="27" fillId="4" borderId="1" xfId="0" applyFont="1" applyFill="1" applyBorder="1" applyAlignment="1">
      <alignment vertical="center" wrapText="1"/>
    </xf>
    <xf numFmtId="0" fontId="27" fillId="4" borderId="1" xfId="0" applyNumberFormat="1" applyFont="1" applyFill="1" applyBorder="1" applyAlignment="1">
      <alignment vertical="center" wrapText="1"/>
    </xf>
    <xf numFmtId="187" fontId="24" fillId="6" borderId="1" xfId="0" applyNumberFormat="1" applyFont="1" applyFill="1" applyBorder="1" applyAlignment="1">
      <alignment horizontal="left" vertical="center" shrinkToFit="1"/>
    </xf>
    <xf numFmtId="190" fontId="29" fillId="6" borderId="1" xfId="0" applyNumberFormat="1" applyFont="1" applyFill="1" applyBorder="1" applyAlignment="1">
      <alignment horizontal="right" vertical="center"/>
    </xf>
    <xf numFmtId="0" fontId="24" fillId="6" borderId="1" xfId="0" applyFont="1" applyFill="1" applyBorder="1">
      <alignment vertical="center"/>
    </xf>
    <xf numFmtId="0" fontId="24" fillId="6" borderId="1" xfId="0" applyFont="1" applyFill="1" applyBorder="1" applyAlignment="1">
      <alignment horizontal="left" vertical="center" wrapText="1"/>
    </xf>
    <xf numFmtId="0" fontId="24" fillId="6" borderId="0" xfId="0" applyFont="1" applyFill="1" applyBorder="1">
      <alignment vertical="center"/>
    </xf>
    <xf numFmtId="0" fontId="28" fillId="6" borderId="0" xfId="4" applyFont="1" applyFill="1" applyBorder="1" applyAlignment="1" applyProtection="1">
      <alignment horizontal="left" vertical="center" wrapText="1"/>
    </xf>
    <xf numFmtId="187" fontId="24" fillId="6" borderId="0" xfId="0" applyNumberFormat="1" applyFont="1" applyFill="1" applyBorder="1" applyAlignment="1">
      <alignment horizontal="right" vertical="center"/>
    </xf>
    <xf numFmtId="182" fontId="24" fillId="6" borderId="0" xfId="0" applyNumberFormat="1" applyFont="1" applyFill="1" applyBorder="1" applyAlignment="1" applyProtection="1">
      <alignment vertical="center" shrinkToFit="1"/>
    </xf>
    <xf numFmtId="189" fontId="24" fillId="6" borderId="0" xfId="1" applyNumberFormat="1" applyFont="1" applyFill="1" applyBorder="1">
      <alignment vertical="center"/>
    </xf>
    <xf numFmtId="190" fontId="29" fillId="6" borderId="0" xfId="0" applyNumberFormat="1" applyFont="1" applyFill="1" applyBorder="1" applyAlignment="1">
      <alignment horizontal="right" vertical="center"/>
    </xf>
    <xf numFmtId="0" fontId="24" fillId="6" borderId="0" xfId="0" applyFont="1" applyFill="1" applyBorder="1" applyAlignment="1">
      <alignment horizontal="right" vertical="center"/>
    </xf>
    <xf numFmtId="190" fontId="24" fillId="6" borderId="0" xfId="1" applyNumberFormat="1" applyFont="1" applyFill="1" applyBorder="1">
      <alignment vertical="center"/>
    </xf>
    <xf numFmtId="0" fontId="27" fillId="4" borderId="7" xfId="0" applyFont="1" applyFill="1" applyBorder="1">
      <alignment vertical="center"/>
    </xf>
    <xf numFmtId="0" fontId="24" fillId="6" borderId="7" xfId="0" applyFont="1" applyFill="1" applyBorder="1">
      <alignment vertical="center"/>
    </xf>
    <xf numFmtId="0" fontId="24" fillId="6" borderId="7" xfId="0" applyFont="1" applyFill="1" applyBorder="1" applyAlignment="1">
      <alignment vertical="center" wrapText="1"/>
    </xf>
    <xf numFmtId="0" fontId="40" fillId="0" borderId="35" xfId="0" applyFont="1" applyFill="1" applyBorder="1" applyAlignment="1">
      <alignment horizontal="left" vertical="center" wrapText="1"/>
    </xf>
    <xf numFmtId="0" fontId="40" fillId="0" borderId="1" xfId="0" applyFont="1" applyBorder="1">
      <alignment vertical="center"/>
    </xf>
    <xf numFmtId="0" fontId="41" fillId="0" borderId="28" xfId="0" applyFont="1" applyBorder="1">
      <alignment vertical="center"/>
    </xf>
    <xf numFmtId="0" fontId="40" fillId="0" borderId="29" xfId="0" applyFont="1" applyFill="1" applyBorder="1" applyAlignment="1">
      <alignment horizontal="center" vertical="center" wrapText="1"/>
    </xf>
    <xf numFmtId="0" fontId="42" fillId="0" borderId="29" xfId="0" applyFont="1" applyFill="1" applyBorder="1" applyAlignment="1">
      <alignment horizontal="center" vertical="center" wrapText="1"/>
    </xf>
    <xf numFmtId="0" fontId="41" fillId="0" borderId="37" xfId="0" applyFont="1" applyBorder="1">
      <alignment vertical="center"/>
    </xf>
    <xf numFmtId="0" fontId="43" fillId="0" borderId="35" xfId="4" applyFont="1" applyFill="1" applyBorder="1" applyAlignment="1" applyProtection="1">
      <alignment horizontal="left" vertical="center"/>
    </xf>
    <xf numFmtId="184" fontId="40" fillId="0" borderId="26" xfId="0" applyNumberFormat="1" applyFont="1" applyFill="1" applyBorder="1" applyAlignment="1">
      <alignment horizontal="right" vertical="center"/>
    </xf>
    <xf numFmtId="176" fontId="40" fillId="0" borderId="26" xfId="0" applyNumberFormat="1" applyFont="1" applyFill="1" applyBorder="1" applyAlignment="1">
      <alignment horizontal="right" vertical="center"/>
    </xf>
    <xf numFmtId="0" fontId="43" fillId="0" borderId="1" xfId="4" applyFont="1" applyFill="1" applyBorder="1" applyAlignment="1" applyProtection="1">
      <alignment horizontal="left" vertical="center"/>
    </xf>
    <xf numFmtId="184" fontId="40" fillId="0" borderId="1" xfId="0" applyNumberFormat="1" applyFont="1" applyFill="1" applyBorder="1" applyAlignment="1">
      <alignment horizontal="right" vertical="center"/>
    </xf>
    <xf numFmtId="176" fontId="40" fillId="0" borderId="1" xfId="0" applyNumberFormat="1" applyFont="1" applyFill="1" applyBorder="1" applyAlignment="1">
      <alignment horizontal="right" vertical="center"/>
    </xf>
    <xf numFmtId="0" fontId="42" fillId="5" borderId="27" xfId="0" applyFont="1" applyFill="1" applyBorder="1" applyAlignment="1" applyProtection="1">
      <alignment horizontal="center" vertical="center"/>
      <protection locked="0"/>
    </xf>
    <xf numFmtId="0" fontId="43" fillId="0" borderId="1" xfId="4" applyFont="1" applyFill="1" applyBorder="1" applyAlignment="1" applyProtection="1">
      <alignment horizontal="left" vertical="center" wrapText="1"/>
    </xf>
    <xf numFmtId="0" fontId="40" fillId="0" borderId="1" xfId="0" applyFont="1" applyFill="1" applyBorder="1">
      <alignment vertical="center"/>
    </xf>
    <xf numFmtId="176" fontId="40" fillId="5" borderId="1" xfId="0" applyNumberFormat="1" applyFont="1" applyFill="1" applyBorder="1" applyAlignment="1" applyProtection="1">
      <alignment horizontal="right" vertical="center"/>
      <protection locked="0"/>
    </xf>
    <xf numFmtId="186" fontId="40" fillId="0" borderId="1" xfId="0" applyNumberFormat="1" applyFont="1" applyFill="1" applyBorder="1" applyAlignment="1">
      <alignment horizontal="right" vertical="center"/>
    </xf>
    <xf numFmtId="0" fontId="40" fillId="0" borderId="2" xfId="0" applyFont="1" applyBorder="1" applyAlignment="1">
      <alignment horizontal="center" vertical="center" wrapText="1"/>
    </xf>
    <xf numFmtId="0" fontId="43" fillId="0" borderId="2" xfId="4" applyFont="1" applyBorder="1" applyAlignment="1">
      <alignment horizontal="left" vertical="center" wrapText="1"/>
    </xf>
    <xf numFmtId="176" fontId="40" fillId="5" borderId="2" xfId="0" applyNumberFormat="1" applyFont="1" applyFill="1" applyBorder="1" applyAlignment="1" applyProtection="1">
      <alignment horizontal="right" vertical="center"/>
      <protection locked="0"/>
    </xf>
    <xf numFmtId="178" fontId="42" fillId="0" borderId="24" xfId="0" applyNumberFormat="1" applyFont="1" applyBorder="1" applyAlignment="1">
      <alignment vertical="center" shrinkToFit="1"/>
    </xf>
    <xf numFmtId="0" fontId="42" fillId="0" borderId="19" xfId="0" applyFont="1" applyBorder="1" applyAlignment="1">
      <alignment vertical="top" textRotation="255"/>
    </xf>
    <xf numFmtId="0" fontId="40" fillId="0" borderId="17" xfId="0" applyFont="1" applyFill="1" applyBorder="1" applyAlignment="1">
      <alignment horizontal="left" vertical="center" wrapText="1"/>
    </xf>
    <xf numFmtId="0" fontId="43" fillId="0" borderId="17" xfId="4" applyFont="1" applyFill="1" applyBorder="1" applyAlignment="1" applyProtection="1">
      <alignment horizontal="left" vertical="center"/>
    </xf>
    <xf numFmtId="176" fontId="40" fillId="0" borderId="8" xfId="0" applyNumberFormat="1" applyFont="1" applyFill="1" applyBorder="1" applyAlignment="1">
      <alignment horizontal="right" vertical="center"/>
    </xf>
    <xf numFmtId="0" fontId="43" fillId="0" borderId="2" xfId="4" applyFont="1" applyFill="1" applyBorder="1" applyAlignment="1" applyProtection="1">
      <alignment horizontal="left" vertical="center" wrapText="1"/>
    </xf>
    <xf numFmtId="0" fontId="41" fillId="0" borderId="0" xfId="0" applyFont="1">
      <alignment vertical="center"/>
    </xf>
    <xf numFmtId="0" fontId="46" fillId="0" borderId="0" xfId="0" applyFont="1">
      <alignment vertical="center"/>
    </xf>
    <xf numFmtId="38" fontId="40" fillId="0" borderId="35" xfId="1" applyFont="1" applyFill="1" applyBorder="1" applyAlignment="1">
      <alignment horizontal="center" vertical="center" shrinkToFit="1"/>
    </xf>
    <xf numFmtId="0" fontId="40" fillId="0" borderId="35" xfId="0" applyFont="1" applyBorder="1" applyAlignment="1">
      <alignment horizontal="center" vertical="center"/>
    </xf>
    <xf numFmtId="0" fontId="43" fillId="0" borderId="35" xfId="4" applyFont="1" applyFill="1" applyBorder="1" applyAlignment="1" applyProtection="1">
      <alignment horizontal="center" vertical="center" shrinkToFit="1"/>
    </xf>
    <xf numFmtId="178" fontId="42" fillId="0" borderId="35" xfId="0" applyNumberFormat="1" applyFont="1" applyFill="1" applyBorder="1" applyAlignment="1">
      <alignment horizontal="center" vertical="center" shrinkToFit="1"/>
    </xf>
    <xf numFmtId="38" fontId="40" fillId="0" borderId="39" xfId="1" applyFont="1" applyFill="1" applyBorder="1" applyAlignment="1">
      <alignment horizontal="center" vertical="center" shrinkToFit="1"/>
    </xf>
    <xf numFmtId="0" fontId="40" fillId="5" borderId="1" xfId="0" applyFont="1" applyFill="1" applyBorder="1" applyAlignment="1" applyProtection="1">
      <alignment horizontal="left" vertical="center" wrapText="1"/>
      <protection locked="0"/>
    </xf>
    <xf numFmtId="0" fontId="40" fillId="5" borderId="1" xfId="0" applyFont="1" applyFill="1" applyBorder="1" applyProtection="1">
      <alignment vertical="center"/>
      <protection locked="0"/>
    </xf>
    <xf numFmtId="38" fontId="40" fillId="0" borderId="20" xfId="1" applyFont="1" applyFill="1" applyBorder="1" applyAlignment="1">
      <alignment vertical="center" shrinkToFit="1"/>
    </xf>
    <xf numFmtId="0" fontId="40" fillId="5" borderId="44" xfId="0" applyFont="1" applyFill="1" applyBorder="1" applyAlignment="1" applyProtection="1">
      <alignment horizontal="left" vertical="center" wrapText="1"/>
      <protection locked="0"/>
    </xf>
    <xf numFmtId="0" fontId="40" fillId="5" borderId="44" xfId="0" applyFont="1" applyFill="1" applyBorder="1" applyProtection="1">
      <alignment vertical="center"/>
      <protection locked="0"/>
    </xf>
    <xf numFmtId="0" fontId="40" fillId="0" borderId="44" xfId="0" applyFont="1" applyBorder="1">
      <alignment vertical="center"/>
    </xf>
    <xf numFmtId="38" fontId="40" fillId="0" borderId="25" xfId="1" applyFont="1" applyFill="1" applyBorder="1" applyAlignment="1">
      <alignment vertical="center" shrinkToFit="1"/>
    </xf>
    <xf numFmtId="176" fontId="40" fillId="0" borderId="1" xfId="0" applyNumberFormat="1" applyFont="1" applyFill="1" applyBorder="1" applyAlignment="1" applyProtection="1">
      <alignment horizontal="right" vertical="center"/>
      <protection locked="0"/>
    </xf>
    <xf numFmtId="176" fontId="40" fillId="7" borderId="1" xfId="0" applyNumberFormat="1" applyFont="1" applyFill="1" applyBorder="1" applyAlignment="1" applyProtection="1">
      <alignment horizontal="right" vertical="center"/>
      <protection locked="0"/>
    </xf>
    <xf numFmtId="0" fontId="40" fillId="5" borderId="17" xfId="0" applyFont="1" applyFill="1" applyBorder="1" applyAlignment="1" applyProtection="1">
      <alignment horizontal="center" vertical="center" wrapText="1"/>
      <protection locked="0"/>
    </xf>
    <xf numFmtId="0" fontId="46" fillId="0" borderId="0" xfId="5" applyFont="1"/>
    <xf numFmtId="0" fontId="7" fillId="0" borderId="0" xfId="5"/>
    <xf numFmtId="181" fontId="46" fillId="5" borderId="67" xfId="5" applyNumberFormat="1" applyFont="1" applyFill="1" applyBorder="1" applyAlignment="1" applyProtection="1">
      <alignment horizontal="right"/>
      <protection locked="0"/>
    </xf>
    <xf numFmtId="181" fontId="46" fillId="5" borderId="1" xfId="5" applyNumberFormat="1" applyFont="1" applyFill="1" applyBorder="1" applyAlignment="1" applyProtection="1">
      <alignment horizontal="right"/>
      <protection locked="0"/>
    </xf>
    <xf numFmtId="181" fontId="46" fillId="5" borderId="72" xfId="5" applyNumberFormat="1" applyFont="1" applyFill="1" applyBorder="1" applyAlignment="1" applyProtection="1">
      <alignment horizontal="right"/>
      <protection locked="0"/>
    </xf>
    <xf numFmtId="181" fontId="46" fillId="5" borderId="68" xfId="5" applyNumberFormat="1" applyFont="1" applyFill="1" applyBorder="1" applyAlignment="1" applyProtection="1">
      <alignment horizontal="right"/>
      <protection locked="0"/>
    </xf>
    <xf numFmtId="181" fontId="46" fillId="5" borderId="70" xfId="5" applyNumberFormat="1" applyFont="1" applyFill="1" applyBorder="1" applyAlignment="1" applyProtection="1">
      <alignment horizontal="right"/>
      <protection locked="0"/>
    </xf>
    <xf numFmtId="181" fontId="46" fillId="5" borderId="73" xfId="5" applyNumberFormat="1" applyFont="1" applyFill="1" applyBorder="1" applyAlignment="1" applyProtection="1">
      <alignment horizontal="right"/>
      <protection locked="0"/>
    </xf>
    <xf numFmtId="176" fontId="40" fillId="8" borderId="42" xfId="0" applyNumberFormat="1" applyFont="1" applyFill="1" applyBorder="1" applyAlignment="1" applyProtection="1">
      <alignment horizontal="right" vertical="center"/>
      <protection locked="0"/>
    </xf>
    <xf numFmtId="176" fontId="40" fillId="8" borderId="74" xfId="0" applyNumberFormat="1" applyFont="1" applyFill="1" applyBorder="1" applyAlignment="1">
      <alignment horizontal="right" vertical="center"/>
    </xf>
    <xf numFmtId="186" fontId="40" fillId="5" borderId="1" xfId="0" applyNumberFormat="1" applyFont="1" applyFill="1" applyBorder="1" applyAlignment="1">
      <alignment horizontal="right" vertical="center"/>
    </xf>
    <xf numFmtId="0" fontId="40" fillId="0" borderId="1" xfId="0" applyFont="1" applyFill="1" applyBorder="1" applyAlignment="1">
      <alignment vertical="center"/>
    </xf>
    <xf numFmtId="0" fontId="17" fillId="5" borderId="2" xfId="0" applyFont="1" applyFill="1" applyBorder="1" applyAlignment="1" applyProtection="1">
      <alignment vertical="center" wrapText="1"/>
      <protection locked="0"/>
    </xf>
    <xf numFmtId="185" fontId="40" fillId="4" borderId="38" xfId="1" applyNumberFormat="1" applyFont="1" applyFill="1" applyBorder="1" applyAlignment="1">
      <alignment vertical="center" shrinkToFit="1"/>
    </xf>
    <xf numFmtId="185" fontId="40" fillId="4" borderId="3" xfId="1" applyNumberFormat="1" applyFont="1" applyFill="1" applyBorder="1" applyAlignment="1">
      <alignment vertical="center" shrinkToFit="1"/>
    </xf>
    <xf numFmtId="185" fontId="40" fillId="4" borderId="17" xfId="1" applyNumberFormat="1" applyFont="1" applyFill="1" applyBorder="1" applyAlignment="1" applyProtection="1">
      <alignment vertical="center" shrinkToFit="1"/>
      <protection locked="0"/>
    </xf>
    <xf numFmtId="185" fontId="40" fillId="4" borderId="14" xfId="1" applyNumberFormat="1" applyFont="1" applyFill="1" applyBorder="1" applyAlignment="1">
      <alignment vertical="center" shrinkToFit="1"/>
    </xf>
    <xf numFmtId="185" fontId="40" fillId="8" borderId="42" xfId="1" applyNumberFormat="1" applyFont="1" applyFill="1" applyBorder="1" applyAlignment="1">
      <alignment vertical="center" shrinkToFit="1"/>
    </xf>
    <xf numFmtId="185" fontId="40" fillId="4" borderId="2" xfId="1" applyNumberFormat="1" applyFont="1" applyFill="1" applyBorder="1" applyAlignment="1" applyProtection="1">
      <alignment vertical="center" shrinkToFit="1"/>
      <protection locked="0"/>
    </xf>
    <xf numFmtId="185" fontId="40" fillId="4" borderId="34" xfId="1" applyNumberFormat="1" applyFont="1" applyFill="1" applyBorder="1" applyAlignment="1">
      <alignment vertical="center" shrinkToFit="1"/>
    </xf>
    <xf numFmtId="180" fontId="41" fillId="9" borderId="39" xfId="0" applyNumberFormat="1" applyFont="1" applyFill="1" applyBorder="1" applyAlignment="1">
      <alignment vertical="center" shrinkToFit="1"/>
    </xf>
    <xf numFmtId="180" fontId="41" fillId="9" borderId="20" xfId="0" applyNumberFormat="1" applyFont="1" applyFill="1" applyBorder="1" applyAlignment="1">
      <alignment vertical="center" shrinkToFit="1"/>
    </xf>
    <xf numFmtId="180" fontId="40" fillId="8" borderId="74" xfId="0" applyNumberFormat="1" applyFont="1" applyFill="1" applyBorder="1" applyAlignment="1">
      <alignment horizontal="right" vertical="center"/>
    </xf>
    <xf numFmtId="180" fontId="41" fillId="4" borderId="20" xfId="0" applyNumberFormat="1" applyFont="1" applyFill="1" applyBorder="1" applyAlignment="1">
      <alignment vertical="center" shrinkToFit="1"/>
    </xf>
    <xf numFmtId="180" fontId="40" fillId="4" borderId="25" xfId="1" applyNumberFormat="1" applyFont="1" applyFill="1" applyBorder="1" applyAlignment="1">
      <alignment vertical="center" shrinkToFit="1"/>
    </xf>
    <xf numFmtId="180" fontId="41" fillId="4" borderId="36" xfId="0" applyNumberFormat="1" applyFont="1" applyFill="1" applyBorder="1" applyAlignment="1">
      <alignment vertical="center" shrinkToFit="1"/>
    </xf>
    <xf numFmtId="180" fontId="41" fillId="4" borderId="20" xfId="0" applyNumberFormat="1" applyFont="1" applyFill="1" applyBorder="1" applyAlignment="1" applyProtection="1">
      <alignment vertical="center" shrinkToFit="1"/>
      <protection locked="0"/>
    </xf>
    <xf numFmtId="185" fontId="40" fillId="4" borderId="11" xfId="1" applyNumberFormat="1" applyFont="1" applyFill="1" applyBorder="1" applyAlignment="1">
      <alignment vertical="center" shrinkToFit="1"/>
    </xf>
    <xf numFmtId="185" fontId="40" fillId="4" borderId="3" xfId="1" applyNumberFormat="1" applyFont="1" applyFill="1" applyBorder="1" applyAlignment="1" applyProtection="1">
      <alignment vertical="center" shrinkToFit="1"/>
      <protection locked="0"/>
    </xf>
    <xf numFmtId="185" fontId="40" fillId="4" borderId="1" xfId="1" applyNumberFormat="1" applyFont="1" applyFill="1" applyBorder="1" applyAlignment="1" applyProtection="1">
      <alignment vertical="center" shrinkToFit="1"/>
      <protection locked="0"/>
    </xf>
    <xf numFmtId="180" fontId="40" fillId="5" borderId="35" xfId="0" applyNumberFormat="1" applyFont="1" applyFill="1" applyBorder="1" applyAlignment="1" applyProtection="1">
      <alignment horizontal="right" vertical="center" shrinkToFit="1"/>
      <protection locked="0"/>
    </xf>
    <xf numFmtId="180" fontId="44" fillId="5" borderId="1" xfId="1" applyNumberFormat="1" applyFont="1" applyFill="1" applyBorder="1" applyAlignment="1" applyProtection="1">
      <alignment horizontal="right" vertical="center" shrinkToFit="1"/>
      <protection locked="0"/>
    </xf>
    <xf numFmtId="180" fontId="40" fillId="5" borderId="1" xfId="0" applyNumberFormat="1" applyFont="1" applyFill="1" applyBorder="1" applyAlignment="1" applyProtection="1">
      <alignment horizontal="right" vertical="center" shrinkToFit="1"/>
      <protection locked="0"/>
    </xf>
    <xf numFmtId="181" fontId="40" fillId="5" borderId="17" xfId="0" applyNumberFormat="1" applyFont="1" applyFill="1" applyBorder="1" applyAlignment="1" applyProtection="1">
      <alignment horizontal="right" vertical="center" shrinkToFit="1"/>
      <protection locked="0"/>
    </xf>
    <xf numFmtId="181" fontId="40" fillId="5" borderId="1" xfId="0" applyNumberFormat="1" applyFont="1" applyFill="1" applyBorder="1" applyAlignment="1" applyProtection="1">
      <alignment horizontal="right" vertical="center" shrinkToFit="1"/>
      <protection locked="0"/>
    </xf>
    <xf numFmtId="181" fontId="40" fillId="5" borderId="1" xfId="0" applyNumberFormat="1" applyFont="1" applyFill="1" applyBorder="1" applyAlignment="1" applyProtection="1">
      <alignment horizontal="right" vertical="center"/>
      <protection locked="0"/>
    </xf>
    <xf numFmtId="181" fontId="40" fillId="5" borderId="44" xfId="0" applyNumberFormat="1" applyFont="1" applyFill="1" applyBorder="1" applyAlignment="1" applyProtection="1">
      <alignment horizontal="right" vertical="center"/>
      <protection locked="0"/>
    </xf>
    <xf numFmtId="0" fontId="42" fillId="2" borderId="19" xfId="0" applyFont="1" applyFill="1" applyBorder="1" applyAlignment="1" applyProtection="1">
      <alignment horizontal="center" vertical="center"/>
      <protection locked="0"/>
    </xf>
    <xf numFmtId="0" fontId="49" fillId="0" borderId="2" xfId="0" applyFont="1" applyFill="1" applyBorder="1" applyAlignment="1">
      <alignment vertical="center" shrinkToFit="1"/>
    </xf>
    <xf numFmtId="0" fontId="49" fillId="2" borderId="2" xfId="0" applyFont="1" applyFill="1" applyBorder="1" applyAlignment="1">
      <alignment vertical="center" shrinkToFit="1"/>
    </xf>
    <xf numFmtId="0" fontId="40" fillId="4" borderId="2" xfId="0" applyFont="1" applyFill="1" applyBorder="1" applyAlignment="1" applyProtection="1">
      <alignment horizontal="left" vertical="center"/>
      <protection locked="0"/>
    </xf>
    <xf numFmtId="184" fontId="40" fillId="4" borderId="1" xfId="0" applyNumberFormat="1" applyFont="1" applyFill="1" applyBorder="1" applyAlignment="1" applyProtection="1">
      <alignment horizontal="right" vertical="center"/>
      <protection locked="0"/>
    </xf>
    <xf numFmtId="0" fontId="49" fillId="2" borderId="2" xfId="0" applyFont="1" applyFill="1" applyBorder="1" applyAlignment="1">
      <alignment vertical="center" wrapText="1"/>
    </xf>
    <xf numFmtId="0" fontId="0" fillId="0" borderId="94" xfId="0" applyBorder="1">
      <alignment vertical="center"/>
    </xf>
    <xf numFmtId="0" fontId="0" fillId="0" borderId="95" xfId="0" applyBorder="1">
      <alignment vertical="center"/>
    </xf>
    <xf numFmtId="0" fontId="17" fillId="0" borderId="96" xfId="0" applyFont="1" applyBorder="1">
      <alignment vertical="center"/>
    </xf>
    <xf numFmtId="0" fontId="40" fillId="0" borderId="94" xfId="0" applyFont="1" applyBorder="1">
      <alignment vertical="center"/>
    </xf>
    <xf numFmtId="0" fontId="9" fillId="0" borderId="97" xfId="0" applyFont="1" applyBorder="1">
      <alignment vertical="center"/>
    </xf>
    <xf numFmtId="0" fontId="9" fillId="0" borderId="95" xfId="0" applyFont="1" applyBorder="1">
      <alignment vertical="center"/>
    </xf>
    <xf numFmtId="0" fontId="0" fillId="0" borderId="97" xfId="0" applyBorder="1">
      <alignment vertical="center"/>
    </xf>
    <xf numFmtId="0" fontId="0" fillId="0" borderId="93" xfId="0" applyBorder="1">
      <alignment vertical="center"/>
    </xf>
    <xf numFmtId="0" fontId="0" fillId="0" borderId="98" xfId="0" applyBorder="1">
      <alignment vertical="center"/>
    </xf>
    <xf numFmtId="0" fontId="9" fillId="0" borderId="98" xfId="0" applyFont="1" applyBorder="1">
      <alignment vertical="center"/>
    </xf>
    <xf numFmtId="0" fontId="9" fillId="0" borderId="93" xfId="0" applyFont="1" applyBorder="1">
      <alignment vertical="center"/>
    </xf>
    <xf numFmtId="0" fontId="9" fillId="0" borderId="99" xfId="0" applyFont="1" applyBorder="1">
      <alignment vertical="center"/>
    </xf>
    <xf numFmtId="0" fontId="0" fillId="0" borderId="100" xfId="0" applyBorder="1">
      <alignment vertical="center"/>
    </xf>
    <xf numFmtId="0" fontId="0" fillId="0" borderId="101" xfId="0" applyBorder="1">
      <alignment vertical="center"/>
    </xf>
    <xf numFmtId="191" fontId="42" fillId="5" borderId="1" xfId="0" applyNumberFormat="1" applyFont="1" applyFill="1" applyBorder="1" applyAlignment="1" applyProtection="1">
      <alignment horizontal="right" vertical="center" shrinkToFit="1"/>
      <protection locked="0"/>
    </xf>
    <xf numFmtId="191" fontId="42" fillId="5" borderId="44" xfId="0" applyNumberFormat="1" applyFont="1" applyFill="1" applyBorder="1" applyAlignment="1" applyProtection="1">
      <alignment horizontal="right" vertical="center" shrinkToFit="1"/>
      <protection locked="0"/>
    </xf>
    <xf numFmtId="0" fontId="40" fillId="5" borderId="1" xfId="0" applyFont="1" applyFill="1" applyBorder="1" applyAlignment="1" applyProtection="1">
      <alignment horizontal="left" vertical="center"/>
      <protection locked="0"/>
    </xf>
    <xf numFmtId="0" fontId="40" fillId="5" borderId="44" xfId="0" applyFont="1" applyFill="1" applyBorder="1" applyAlignment="1" applyProtection="1">
      <alignment horizontal="left" vertical="center"/>
      <protection locked="0"/>
    </xf>
    <xf numFmtId="0" fontId="7" fillId="5" borderId="14" xfId="5" applyFill="1" applyBorder="1" applyAlignment="1" applyProtection="1">
      <alignment horizontal="left"/>
      <protection locked="0"/>
    </xf>
    <xf numFmtId="0" fontId="7" fillId="5" borderId="15" xfId="5" applyFill="1" applyBorder="1" applyAlignment="1" applyProtection="1">
      <alignment horizontal="left"/>
      <protection locked="0"/>
    </xf>
    <xf numFmtId="0" fontId="7" fillId="5" borderId="16" xfId="5" applyFill="1" applyBorder="1" applyAlignment="1" applyProtection="1">
      <alignment horizontal="left"/>
      <protection locked="0"/>
    </xf>
    <xf numFmtId="0" fontId="7" fillId="5" borderId="9" xfId="5" applyFill="1" applyBorder="1" applyAlignment="1" applyProtection="1">
      <alignment horizontal="left"/>
      <protection locked="0"/>
    </xf>
    <xf numFmtId="0" fontId="7" fillId="5" borderId="0" xfId="5" applyFill="1" applyBorder="1" applyAlignment="1" applyProtection="1">
      <alignment horizontal="left"/>
      <protection locked="0"/>
    </xf>
    <xf numFmtId="0" fontId="7" fillId="5" borderId="10" xfId="5" applyFill="1" applyBorder="1" applyAlignment="1" applyProtection="1">
      <alignment horizontal="left"/>
      <protection locked="0"/>
    </xf>
    <xf numFmtId="0" fontId="7" fillId="5" borderId="0" xfId="5" applyFill="1" applyBorder="1" applyAlignment="1" applyProtection="1">
      <alignment horizontal="left" vertical="top"/>
      <protection locked="0"/>
    </xf>
    <xf numFmtId="0" fontId="7" fillId="5" borderId="11" xfId="5" applyFill="1" applyBorder="1" applyAlignment="1" applyProtection="1">
      <alignment horizontal="left"/>
      <protection locked="0"/>
    </xf>
    <xf numFmtId="0" fontId="7" fillId="5" borderId="12" xfId="5" applyFill="1" applyBorder="1" applyAlignment="1" applyProtection="1">
      <alignment horizontal="left"/>
      <protection locked="0"/>
    </xf>
    <xf numFmtId="0" fontId="7" fillId="5" borderId="13" xfId="5" applyFill="1" applyBorder="1" applyAlignment="1" applyProtection="1">
      <alignment horizontal="left"/>
      <protection locked="0"/>
    </xf>
    <xf numFmtId="186" fontId="40" fillId="5" borderId="1" xfId="0" applyNumberFormat="1" applyFont="1" applyFill="1" applyBorder="1" applyAlignment="1" applyProtection="1">
      <alignment horizontal="right" vertical="center"/>
      <protection locked="0"/>
    </xf>
    <xf numFmtId="0" fontId="42" fillId="0" borderId="19" xfId="0" applyFont="1" applyBorder="1" applyAlignment="1">
      <alignment horizontal="center" vertical="top" textRotation="255"/>
    </xf>
    <xf numFmtId="177" fontId="0" fillId="0" borderId="0" xfId="0" applyNumberFormat="1" applyAlignment="1">
      <alignment horizontal="left" vertical="center"/>
    </xf>
    <xf numFmtId="0" fontId="0" fillId="0" borderId="1" xfId="0" applyBorder="1" applyAlignment="1"/>
    <xf numFmtId="0" fontId="0" fillId="0" borderId="1" xfId="0" applyBorder="1" applyAlignment="1">
      <alignment shrinkToFit="1"/>
    </xf>
    <xf numFmtId="0" fontId="41" fillId="0" borderId="0" xfId="0" applyFont="1" applyBorder="1">
      <alignment vertical="center"/>
    </xf>
    <xf numFmtId="0" fontId="43" fillId="0" borderId="0" xfId="4" applyFont="1" applyFill="1" applyBorder="1" applyAlignment="1" applyProtection="1">
      <alignment horizontal="center" vertical="center" shrinkToFit="1"/>
    </xf>
    <xf numFmtId="178" fontId="42" fillId="0" borderId="0" xfId="0" applyNumberFormat="1" applyFont="1" applyBorder="1" applyAlignment="1">
      <alignment vertical="center" shrinkToFit="1"/>
    </xf>
    <xf numFmtId="0" fontId="41" fillId="0" borderId="19" xfId="0" applyFont="1" applyBorder="1">
      <alignment vertical="center"/>
    </xf>
    <xf numFmtId="185" fontId="40" fillId="0" borderId="0" xfId="1" applyNumberFormat="1" applyFont="1" applyFill="1" applyBorder="1" applyAlignment="1">
      <alignment vertical="center" shrinkToFit="1"/>
    </xf>
    <xf numFmtId="178" fontId="42" fillId="0" borderId="0" xfId="0" applyNumberFormat="1" applyFont="1" applyFill="1" applyBorder="1" applyAlignment="1">
      <alignment vertical="center" shrinkToFit="1"/>
    </xf>
    <xf numFmtId="180" fontId="40" fillId="0" borderId="0" xfId="1" applyNumberFormat="1" applyFont="1" applyFill="1" applyBorder="1" applyAlignment="1">
      <alignment vertical="center" shrinkToFit="1"/>
    </xf>
    <xf numFmtId="185" fontId="55" fillId="4" borderId="109" xfId="1" applyNumberFormat="1" applyFont="1" applyFill="1" applyBorder="1" applyAlignment="1">
      <alignment horizontal="right" vertical="center" shrinkToFit="1"/>
    </xf>
    <xf numFmtId="0" fontId="41" fillId="0" borderId="110" xfId="0" applyFont="1" applyBorder="1">
      <alignment vertical="center"/>
    </xf>
    <xf numFmtId="0" fontId="41" fillId="0" borderId="109" xfId="0" applyFont="1" applyBorder="1">
      <alignment vertical="center"/>
    </xf>
    <xf numFmtId="180" fontId="40" fillId="8" borderId="60" xfId="0" applyNumberFormat="1" applyFont="1" applyFill="1" applyBorder="1" applyAlignment="1">
      <alignment horizontal="right" vertical="center"/>
    </xf>
    <xf numFmtId="0" fontId="18" fillId="5" borderId="66" xfId="5" applyFont="1" applyFill="1" applyBorder="1" applyProtection="1">
      <protection locked="0"/>
    </xf>
    <xf numFmtId="0" fontId="18" fillId="5" borderId="82" xfId="5" applyFont="1" applyFill="1" applyBorder="1" applyProtection="1">
      <protection locked="0"/>
    </xf>
    <xf numFmtId="0" fontId="18" fillId="5" borderId="111" xfId="5" applyFont="1" applyFill="1" applyBorder="1" applyProtection="1">
      <protection locked="0"/>
    </xf>
    <xf numFmtId="0" fontId="46" fillId="5" borderId="67" xfId="5" applyFont="1" applyFill="1" applyBorder="1" applyAlignment="1" applyProtection="1">
      <alignment horizontal="right"/>
      <protection locked="0"/>
    </xf>
    <xf numFmtId="0" fontId="46" fillId="5" borderId="1" xfId="5" applyFont="1" applyFill="1" applyBorder="1" applyAlignment="1" applyProtection="1">
      <alignment horizontal="right"/>
      <protection locked="0"/>
    </xf>
    <xf numFmtId="0" fontId="46" fillId="5" borderId="72" xfId="5" applyFont="1" applyFill="1" applyBorder="1" applyAlignment="1" applyProtection="1">
      <alignment horizontal="right"/>
      <protection locked="0"/>
    </xf>
    <xf numFmtId="0" fontId="46" fillId="5" borderId="1" xfId="5" applyFont="1" applyFill="1" applyBorder="1" applyAlignment="1" applyProtection="1">
      <alignment horizontal="right" shrinkToFit="1"/>
      <protection locked="0"/>
    </xf>
    <xf numFmtId="0" fontId="57" fillId="0" borderId="0" xfId="0" applyFont="1">
      <alignment vertical="center"/>
    </xf>
    <xf numFmtId="0" fontId="3" fillId="0" borderId="0" xfId="0" applyFont="1" applyAlignment="1" applyProtection="1">
      <alignment horizontal="center" vertical="center"/>
    </xf>
    <xf numFmtId="0" fontId="3" fillId="5" borderId="4" xfId="0" applyNumberFormat="1" applyFont="1" applyFill="1" applyBorder="1" applyAlignment="1" applyProtection="1">
      <alignment horizontal="center" vertical="center"/>
      <protection locked="0"/>
    </xf>
    <xf numFmtId="0" fontId="17" fillId="0" borderId="2" xfId="0" applyFont="1" applyBorder="1" applyAlignment="1">
      <alignment horizontal="center" vertical="center" wrapText="1"/>
    </xf>
    <xf numFmtId="0" fontId="0" fillId="0" borderId="0" xfId="0" applyProtection="1">
      <alignment vertical="center"/>
    </xf>
    <xf numFmtId="0" fontId="0" fillId="0" borderId="0" xfId="0" applyAlignment="1" applyProtection="1"/>
    <xf numFmtId="0" fontId="40" fillId="0" borderId="0" xfId="0" applyFont="1">
      <alignment vertical="center"/>
    </xf>
    <xf numFmtId="0" fontId="40" fillId="3" borderId="34" xfId="0" applyFont="1" applyFill="1" applyBorder="1" applyAlignment="1">
      <alignment horizontal="center" vertical="center"/>
    </xf>
    <xf numFmtId="0" fontId="17" fillId="0" borderId="29" xfId="0" applyFont="1" applyFill="1" applyBorder="1" applyAlignment="1">
      <alignment horizontal="center" vertical="center" wrapText="1"/>
    </xf>
    <xf numFmtId="0" fontId="19" fillId="0" borderId="29" xfId="0" applyFont="1" applyFill="1" applyBorder="1" applyAlignment="1">
      <alignment horizontal="center" vertical="center" wrapText="1"/>
    </xf>
    <xf numFmtId="181" fontId="9" fillId="5" borderId="1" xfId="0" applyNumberFormat="1" applyFont="1" applyFill="1" applyBorder="1" applyAlignment="1" applyProtection="1">
      <alignment horizontal="right" vertical="center" shrinkToFit="1"/>
      <protection locked="0"/>
    </xf>
    <xf numFmtId="184" fontId="40" fillId="0" borderId="2" xfId="0" applyNumberFormat="1" applyFont="1" applyBorder="1" applyAlignment="1">
      <alignment horizontal="right" vertical="center"/>
    </xf>
    <xf numFmtId="38" fontId="17" fillId="4" borderId="3" xfId="1" applyFont="1" applyFill="1" applyBorder="1" applyAlignment="1">
      <alignment vertical="center" shrinkToFit="1"/>
    </xf>
    <xf numFmtId="176" fontId="40" fillId="0" borderId="2" xfId="0" applyNumberFormat="1" applyFont="1" applyBorder="1" applyAlignment="1">
      <alignment horizontal="right" vertical="center"/>
    </xf>
    <xf numFmtId="1" fontId="0" fillId="4" borderId="20" xfId="0" applyNumberFormat="1" applyFill="1" applyBorder="1" applyAlignment="1">
      <alignment vertical="center" shrinkToFit="1"/>
    </xf>
    <xf numFmtId="192" fontId="7" fillId="0" borderId="1" xfId="3" applyNumberFormat="1" applyBorder="1" applyAlignment="1">
      <alignment shrinkToFit="1"/>
    </xf>
    <xf numFmtId="0" fontId="7" fillId="0" borderId="1" xfId="3" applyBorder="1" applyAlignment="1">
      <alignment shrinkToFit="1"/>
    </xf>
    <xf numFmtId="0" fontId="7" fillId="0" borderId="1" xfId="3" applyBorder="1" applyAlignment="1"/>
    <xf numFmtId="0" fontId="17" fillId="4" borderId="2" xfId="0" applyFont="1" applyFill="1" applyBorder="1" applyAlignment="1" applyProtection="1">
      <alignment horizontal="left" vertical="center"/>
      <protection locked="0"/>
    </xf>
    <xf numFmtId="184" fontId="17" fillId="4" borderId="2" xfId="0" applyNumberFormat="1" applyFont="1" applyFill="1" applyBorder="1" applyAlignment="1" applyProtection="1">
      <alignment horizontal="right" vertical="center"/>
      <protection locked="0"/>
    </xf>
    <xf numFmtId="38" fontId="17" fillId="4" borderId="3" xfId="1" applyFont="1" applyFill="1" applyBorder="1" applyAlignment="1" applyProtection="1">
      <alignment vertical="center" shrinkToFit="1"/>
      <protection locked="0"/>
    </xf>
    <xf numFmtId="190" fontId="17" fillId="4" borderId="2" xfId="0" applyNumberFormat="1" applyFont="1" applyFill="1" applyBorder="1" applyAlignment="1" applyProtection="1">
      <alignment horizontal="right" vertical="center"/>
      <protection locked="0"/>
    </xf>
    <xf numFmtId="1" fontId="0" fillId="4" borderId="20" xfId="0" applyNumberFormat="1" applyFill="1" applyBorder="1" applyAlignment="1" applyProtection="1">
      <alignment vertical="center" shrinkToFit="1"/>
      <protection locked="0"/>
    </xf>
    <xf numFmtId="0" fontId="17" fillId="0" borderId="1" xfId="0" applyFont="1" applyFill="1" applyBorder="1">
      <alignment vertical="center"/>
    </xf>
    <xf numFmtId="190" fontId="40" fillId="5" borderId="2" xfId="0" applyNumberFormat="1" applyFont="1" applyFill="1" applyBorder="1" applyAlignment="1" applyProtection="1">
      <alignment horizontal="right" vertical="center"/>
      <protection locked="0"/>
    </xf>
    <xf numFmtId="182" fontId="42" fillId="0" borderId="1" xfId="0" applyNumberFormat="1" applyFont="1" applyBorder="1" applyAlignment="1">
      <alignment horizontal="right" vertical="center"/>
    </xf>
    <xf numFmtId="0" fontId="9" fillId="0" borderId="1" xfId="0" applyFont="1" applyFill="1" applyBorder="1" applyAlignment="1">
      <alignment vertical="center" wrapText="1"/>
    </xf>
    <xf numFmtId="38" fontId="17" fillId="4" borderId="1" xfId="1" applyFont="1" applyFill="1" applyBorder="1" applyAlignment="1" applyProtection="1">
      <alignment vertical="center" shrinkToFit="1"/>
      <protection locked="0"/>
    </xf>
    <xf numFmtId="176" fontId="40" fillId="7" borderId="2" xfId="0" applyNumberFormat="1" applyFont="1" applyFill="1" applyBorder="1" applyAlignment="1" applyProtection="1">
      <alignment horizontal="right" vertical="center"/>
      <protection locked="0"/>
    </xf>
    <xf numFmtId="190" fontId="42" fillId="0" borderId="1" xfId="0" applyNumberFormat="1" applyFont="1" applyFill="1" applyBorder="1" applyAlignment="1">
      <alignment horizontal="right" vertical="center"/>
    </xf>
    <xf numFmtId="0" fontId="9" fillId="5" borderId="17" xfId="0" applyFont="1" applyFill="1" applyBorder="1" applyAlignment="1" applyProtection="1">
      <alignment horizontal="center" vertical="center" wrapText="1"/>
      <protection locked="0"/>
    </xf>
    <xf numFmtId="38" fontId="17" fillId="8" borderId="125" xfId="1" applyFont="1" applyFill="1" applyBorder="1" applyAlignment="1">
      <alignment vertical="center" shrinkToFit="1"/>
    </xf>
    <xf numFmtId="190" fontId="42" fillId="8" borderId="42" xfId="0" applyNumberFormat="1" applyFont="1" applyFill="1" applyBorder="1" applyAlignment="1">
      <alignment horizontal="right" vertical="center"/>
    </xf>
    <xf numFmtId="1" fontId="0" fillId="8" borderId="60" xfId="0" applyNumberFormat="1" applyFill="1" applyBorder="1" applyAlignment="1">
      <alignment vertical="center" shrinkToFit="1"/>
    </xf>
    <xf numFmtId="38" fontId="17" fillId="4" borderId="34" xfId="1" applyFont="1" applyFill="1" applyBorder="1" applyAlignment="1">
      <alignment vertical="center" shrinkToFit="1"/>
    </xf>
    <xf numFmtId="178" fontId="58" fillId="0" borderId="24" xfId="0" applyNumberFormat="1" applyFont="1" applyBorder="1" applyAlignment="1">
      <alignment vertical="center" shrinkToFit="1"/>
    </xf>
    <xf numFmtId="38" fontId="9" fillId="4" borderId="25" xfId="1" applyFont="1" applyFill="1" applyBorder="1" applyAlignment="1">
      <alignment vertical="center" shrinkToFit="1"/>
    </xf>
    <xf numFmtId="0" fontId="40" fillId="0" borderId="0" xfId="0" applyFont="1" applyBorder="1" applyAlignment="1">
      <alignment horizontal="left" vertical="center"/>
    </xf>
    <xf numFmtId="0" fontId="9" fillId="0" borderId="0" xfId="0" applyFont="1" applyBorder="1" applyAlignment="1">
      <alignment horizontal="center" vertical="center" wrapText="1"/>
    </xf>
    <xf numFmtId="0" fontId="9" fillId="0" borderId="0" xfId="0" applyFont="1" applyBorder="1">
      <alignment vertical="center"/>
    </xf>
    <xf numFmtId="0" fontId="59" fillId="0" borderId="0" xfId="4" applyFont="1" applyFill="1" applyBorder="1" applyAlignment="1" applyProtection="1">
      <alignment vertical="center" shrinkToFit="1"/>
    </xf>
    <xf numFmtId="38" fontId="17" fillId="0" borderId="0" xfId="1" applyFont="1" applyFill="1" applyBorder="1" applyAlignment="1">
      <alignment vertical="center" shrinkToFit="1"/>
    </xf>
    <xf numFmtId="178" fontId="58" fillId="0" borderId="0" xfId="0" applyNumberFormat="1" applyFont="1" applyFill="1" applyBorder="1" applyAlignment="1">
      <alignment vertical="center" shrinkToFit="1"/>
    </xf>
    <xf numFmtId="38" fontId="9" fillId="0" borderId="0" xfId="1" applyFont="1" applyFill="1" applyBorder="1" applyAlignment="1">
      <alignment vertical="center" shrinkToFit="1"/>
    </xf>
    <xf numFmtId="0" fontId="40" fillId="0" borderId="0" xfId="0" applyFont="1" applyFill="1" applyBorder="1" applyAlignment="1">
      <alignment horizontal="left" vertical="center"/>
    </xf>
    <xf numFmtId="0" fontId="17" fillId="0" borderId="0" xfId="0" applyFont="1" applyFill="1" applyBorder="1" applyAlignment="1" applyProtection="1">
      <alignment horizontal="left" vertical="center" wrapText="1"/>
      <protection locked="0"/>
    </xf>
    <xf numFmtId="0" fontId="17" fillId="0" borderId="0" xfId="0" applyFont="1" applyFill="1" applyBorder="1" applyProtection="1">
      <alignment vertical="center"/>
      <protection locked="0"/>
    </xf>
    <xf numFmtId="0" fontId="18" fillId="0" borderId="0" xfId="0" applyFont="1" applyFill="1" applyBorder="1" applyProtection="1">
      <alignment vertical="center"/>
      <protection locked="0"/>
    </xf>
    <xf numFmtId="0" fontId="18" fillId="0" borderId="0" xfId="0" applyFont="1" applyBorder="1">
      <alignment vertical="center"/>
    </xf>
    <xf numFmtId="0" fontId="21" fillId="0" borderId="0" xfId="4" applyFont="1" applyFill="1" applyBorder="1" applyAlignment="1" applyProtection="1">
      <alignment horizontal="center" vertical="center" shrinkToFit="1"/>
    </xf>
    <xf numFmtId="0" fontId="17" fillId="0" borderId="0" xfId="0" applyFont="1" applyFill="1" applyBorder="1">
      <alignment vertical="center"/>
    </xf>
    <xf numFmtId="0" fontId="60" fillId="0" borderId="0" xfId="0" applyFont="1" applyFill="1" applyBorder="1">
      <alignment vertical="center"/>
    </xf>
    <xf numFmtId="0" fontId="60" fillId="0" borderId="0" xfId="0" applyFont="1" applyBorder="1">
      <alignment vertical="center"/>
    </xf>
    <xf numFmtId="0" fontId="46" fillId="0" borderId="26" xfId="0" applyFont="1" applyFill="1" applyBorder="1" applyAlignment="1" applyProtection="1">
      <alignment horizontal="center" vertical="center"/>
      <protection locked="0"/>
    </xf>
    <xf numFmtId="0" fontId="40" fillId="0" borderId="29" xfId="0" applyFont="1" applyFill="1" applyBorder="1" applyAlignment="1" applyProtection="1">
      <alignment horizontal="center" vertical="center"/>
      <protection locked="0"/>
    </xf>
    <xf numFmtId="0" fontId="40" fillId="0" borderId="26" xfId="0" applyFont="1" applyBorder="1" applyAlignment="1">
      <alignment horizontal="center" vertical="center"/>
    </xf>
    <xf numFmtId="0" fontId="42" fillId="0" borderId="102" xfId="0" applyFont="1" applyFill="1" applyBorder="1" applyAlignment="1">
      <alignment horizontal="center" vertical="center"/>
    </xf>
    <xf numFmtId="0" fontId="40" fillId="0" borderId="35" xfId="0" applyFont="1" applyFill="1" applyBorder="1" applyAlignment="1" applyProtection="1">
      <alignment vertical="center" shrinkToFit="1"/>
      <protection locked="0"/>
    </xf>
    <xf numFmtId="180" fontId="17" fillId="5" borderId="17" xfId="0" applyNumberFormat="1" applyFont="1" applyFill="1" applyBorder="1" applyProtection="1">
      <alignment vertical="center"/>
      <protection locked="0"/>
    </xf>
    <xf numFmtId="0" fontId="40" fillId="0" borderId="35" xfId="0" applyFont="1" applyBorder="1" applyAlignment="1">
      <alignment vertical="center" shrinkToFit="1"/>
    </xf>
    <xf numFmtId="0" fontId="42" fillId="0" borderId="39" xfId="0" applyFont="1" applyFill="1" applyBorder="1" applyAlignment="1">
      <alignment horizontal="left" vertical="center"/>
    </xf>
    <xf numFmtId="0" fontId="40" fillId="0" borderId="1" xfId="0" applyFont="1" applyFill="1" applyBorder="1" applyAlignment="1" applyProtection="1">
      <alignment vertical="center" shrinkToFit="1"/>
      <protection locked="0"/>
    </xf>
    <xf numFmtId="180" fontId="17" fillId="5" borderId="1" xfId="0" applyNumberFormat="1" applyFont="1" applyFill="1" applyBorder="1" applyProtection="1">
      <alignment vertical="center"/>
      <protection locked="0"/>
    </xf>
    <xf numFmtId="0" fontId="40" fillId="0" borderId="1" xfId="0" applyFont="1" applyBorder="1" applyAlignment="1">
      <alignment vertical="center" shrinkToFit="1"/>
    </xf>
    <xf numFmtId="0" fontId="42" fillId="0" borderId="20" xfId="0" applyFont="1" applyFill="1" applyBorder="1" applyAlignment="1">
      <alignment horizontal="left" vertical="center"/>
    </xf>
    <xf numFmtId="0" fontId="40" fillId="0" borderId="20" xfId="0" applyFont="1" applyBorder="1" applyAlignment="1">
      <alignment horizontal="left" vertical="center"/>
    </xf>
    <xf numFmtId="0" fontId="42" fillId="0" borderId="57" xfId="0" applyFont="1" applyFill="1" applyBorder="1" applyAlignment="1">
      <alignment horizontal="left" vertical="center"/>
    </xf>
    <xf numFmtId="180" fontId="17" fillId="4" borderId="14" xfId="1" applyNumberFormat="1" applyFont="1" applyFill="1" applyBorder="1" applyAlignment="1">
      <alignment vertical="center" shrinkToFit="1"/>
    </xf>
    <xf numFmtId="0" fontId="40" fillId="0" borderId="14" xfId="0" applyFont="1" applyBorder="1" applyAlignment="1">
      <alignment vertical="center" shrinkToFit="1"/>
    </xf>
    <xf numFmtId="38" fontId="17" fillId="2" borderId="128" xfId="1" applyFont="1" applyFill="1" applyBorder="1" applyAlignment="1">
      <alignment horizontal="left" vertical="center" shrinkToFit="1"/>
    </xf>
    <xf numFmtId="0" fontId="40" fillId="0" borderId="17" xfId="0" applyFont="1" applyFill="1" applyBorder="1" applyAlignment="1" applyProtection="1">
      <alignment vertical="center" shrinkToFit="1"/>
      <protection locked="0"/>
    </xf>
    <xf numFmtId="180" fontId="17" fillId="5" borderId="14" xfId="0" applyNumberFormat="1" applyFont="1" applyFill="1" applyBorder="1" applyProtection="1">
      <alignment vertical="center"/>
      <protection locked="0"/>
    </xf>
    <xf numFmtId="0" fontId="40" fillId="0" borderId="2" xfId="0" applyFont="1" applyBorder="1" applyAlignment="1">
      <alignment vertical="center" shrinkToFit="1"/>
    </xf>
    <xf numFmtId="180" fontId="17" fillId="4" borderId="23" xfId="1" applyNumberFormat="1" applyFont="1" applyFill="1" applyBorder="1" applyAlignment="1">
      <alignment vertical="center" shrinkToFit="1"/>
    </xf>
    <xf numFmtId="0" fontId="40" fillId="0" borderId="23" xfId="0" applyFont="1" applyBorder="1" applyAlignment="1">
      <alignment vertical="center" shrinkToFit="1"/>
    </xf>
    <xf numFmtId="38" fontId="17" fillId="2" borderId="131" xfId="1" applyFont="1" applyFill="1" applyBorder="1" applyAlignment="1">
      <alignment vertical="center" shrinkToFit="1"/>
    </xf>
    <xf numFmtId="38" fontId="17" fillId="4" borderId="133" xfId="1" applyFont="1" applyFill="1" applyBorder="1" applyAlignment="1">
      <alignment vertical="center" shrinkToFit="1"/>
    </xf>
    <xf numFmtId="0" fontId="40" fillId="0" borderId="102" xfId="0" applyFont="1" applyBorder="1" applyAlignment="1">
      <alignment vertical="center" shrinkToFit="1"/>
    </xf>
    <xf numFmtId="38" fontId="17" fillId="2" borderId="0" xfId="1" applyFont="1" applyFill="1" applyBorder="1" applyAlignment="1">
      <alignment horizontal="center" vertical="center" shrinkToFit="1"/>
    </xf>
    <xf numFmtId="38" fontId="17" fillId="2" borderId="0" xfId="1" applyFont="1" applyFill="1" applyBorder="1" applyAlignment="1">
      <alignment vertical="center" shrinkToFit="1"/>
    </xf>
    <xf numFmtId="38" fontId="17" fillId="4" borderId="135" xfId="1" applyFont="1" applyFill="1" applyBorder="1" applyAlignment="1">
      <alignment vertical="center" shrinkToFit="1"/>
    </xf>
    <xf numFmtId="0" fontId="40" fillId="0" borderId="136" xfId="0" applyFont="1" applyBorder="1" applyAlignment="1">
      <alignment vertical="center" shrinkToFit="1"/>
    </xf>
    <xf numFmtId="0" fontId="40" fillId="0" borderId="0" xfId="0" applyFont="1" applyFill="1" applyBorder="1" applyAlignment="1">
      <alignment horizontal="center" vertical="center" wrapText="1"/>
    </xf>
    <xf numFmtId="0" fontId="40" fillId="0" borderId="0" xfId="0" applyFont="1" applyBorder="1" applyAlignment="1">
      <alignment vertical="center" shrinkToFit="1"/>
    </xf>
    <xf numFmtId="193" fontId="19" fillId="0" borderId="13" xfId="0" applyNumberFormat="1" applyFont="1" applyFill="1" applyBorder="1" applyAlignment="1">
      <alignment horizontal="right" vertical="center"/>
    </xf>
    <xf numFmtId="193" fontId="19" fillId="0" borderId="7" xfId="0" applyNumberFormat="1" applyFont="1" applyFill="1" applyBorder="1" applyAlignment="1">
      <alignment horizontal="right" vertical="center"/>
    </xf>
    <xf numFmtId="190" fontId="19" fillId="0" borderId="7" xfId="0" applyNumberFormat="1" applyFont="1" applyBorder="1" applyAlignment="1">
      <alignment horizontal="right" vertical="center"/>
    </xf>
    <xf numFmtId="0" fontId="11" fillId="0" borderId="1" xfId="0" applyFont="1" applyFill="1" applyBorder="1" applyAlignment="1">
      <alignment vertical="center" wrapText="1"/>
    </xf>
    <xf numFmtId="190" fontId="19" fillId="0" borderId="7" xfId="0" applyNumberFormat="1" applyFont="1" applyFill="1" applyBorder="1" applyAlignment="1">
      <alignment horizontal="right" vertical="center"/>
    </xf>
    <xf numFmtId="185" fontId="40" fillId="5" borderId="105" xfId="1" applyNumberFormat="1" applyFont="1" applyFill="1" applyBorder="1" applyAlignment="1" applyProtection="1">
      <alignment vertical="center" shrinkToFit="1"/>
      <protection locked="0"/>
    </xf>
    <xf numFmtId="0" fontId="17" fillId="5" borderId="17" xfId="0" applyFont="1" applyFill="1" applyBorder="1" applyAlignment="1" applyProtection="1">
      <alignment horizontal="center" vertical="center" wrapText="1"/>
      <protection locked="0"/>
    </xf>
    <xf numFmtId="180" fontId="0" fillId="5" borderId="0" xfId="0" applyNumberFormat="1" applyFill="1" applyAlignment="1" applyProtection="1">
      <alignment horizontal="right" vertical="center"/>
      <protection locked="0"/>
    </xf>
    <xf numFmtId="181" fontId="21" fillId="5" borderId="15" xfId="4" applyNumberFormat="1" applyFont="1" applyFill="1" applyBorder="1" applyAlignment="1" applyProtection="1">
      <alignment horizontal="right" vertical="center" shrinkToFit="1"/>
      <protection locked="0"/>
    </xf>
    <xf numFmtId="181" fontId="21" fillId="5" borderId="16" xfId="4" applyNumberFormat="1" applyFont="1" applyFill="1" applyBorder="1" applyAlignment="1" applyProtection="1">
      <alignment horizontal="right" vertical="center" shrinkToFit="1"/>
      <protection locked="0"/>
    </xf>
    <xf numFmtId="0" fontId="50" fillId="0" borderId="0" xfId="5" applyFont="1" applyProtection="1"/>
    <xf numFmtId="0" fontId="46" fillId="0" borderId="0" xfId="5" applyFont="1" applyProtection="1"/>
    <xf numFmtId="0" fontId="7" fillId="0" borderId="0" xfId="5" applyProtection="1"/>
    <xf numFmtId="0" fontId="18" fillId="0" borderId="0" xfId="5" applyFont="1" applyProtection="1"/>
    <xf numFmtId="0" fontId="46" fillId="0" borderId="1" xfId="5" applyFont="1" applyBorder="1" applyAlignment="1" applyProtection="1">
      <alignment horizontal="center" vertical="center" wrapText="1"/>
    </xf>
    <xf numFmtId="0" fontId="46" fillId="0" borderId="2" xfId="5" applyFont="1" applyBorder="1" applyAlignment="1" applyProtection="1">
      <alignment horizontal="center" vertical="center"/>
    </xf>
    <xf numFmtId="0" fontId="46" fillId="0" borderId="1" xfId="5" applyFont="1" applyFill="1" applyBorder="1" applyAlignment="1" applyProtection="1">
      <alignment shrinkToFit="1"/>
    </xf>
    <xf numFmtId="31" fontId="46" fillId="0" borderId="1" xfId="5" applyNumberFormat="1" applyFont="1" applyFill="1" applyBorder="1" applyAlignment="1" applyProtection="1">
      <alignment shrinkToFit="1"/>
    </xf>
    <xf numFmtId="181" fontId="46" fillId="0" borderId="1" xfId="5" applyNumberFormat="1" applyFont="1" applyFill="1" applyBorder="1" applyProtection="1"/>
    <xf numFmtId="181" fontId="46" fillId="0" borderId="1" xfId="5" applyNumberFormat="1" applyFont="1" applyFill="1" applyBorder="1" applyAlignment="1" applyProtection="1">
      <alignment horizontal="right"/>
    </xf>
    <xf numFmtId="0" fontId="46" fillId="0" borderId="1" xfId="5" applyFont="1" applyBorder="1" applyAlignment="1" applyProtection="1">
      <alignment horizontal="right"/>
    </xf>
    <xf numFmtId="0" fontId="46" fillId="0" borderId="1" xfId="5" applyFont="1" applyBorder="1" applyAlignment="1" applyProtection="1">
      <alignment horizontal="center" vertical="center"/>
    </xf>
    <xf numFmtId="0" fontId="46" fillId="0" borderId="2" xfId="5" applyFont="1" applyFill="1" applyBorder="1" applyAlignment="1" applyProtection="1">
      <alignment shrinkToFit="1"/>
    </xf>
    <xf numFmtId="31" fontId="46" fillId="0" borderId="2" xfId="5" applyNumberFormat="1" applyFont="1" applyFill="1" applyBorder="1" applyAlignment="1" applyProtection="1">
      <alignment shrinkToFit="1"/>
    </xf>
    <xf numFmtId="181" fontId="46" fillId="0" borderId="2" xfId="5" applyNumberFormat="1" applyFont="1" applyFill="1" applyBorder="1" applyProtection="1"/>
    <xf numFmtId="181" fontId="46" fillId="0" borderId="2" xfId="5" applyNumberFormat="1" applyFont="1" applyFill="1" applyBorder="1" applyAlignment="1" applyProtection="1">
      <alignment horizontal="right"/>
    </xf>
    <xf numFmtId="0" fontId="46" fillId="0" borderId="2" xfId="5" applyFont="1" applyBorder="1" applyAlignment="1" applyProtection="1">
      <alignment horizontal="right"/>
    </xf>
    <xf numFmtId="0" fontId="51" fillId="0" borderId="9" xfId="5" applyFont="1" applyFill="1" applyBorder="1" applyProtection="1"/>
    <xf numFmtId="0" fontId="46" fillId="0" borderId="3" xfId="5" applyFont="1" applyBorder="1" applyAlignment="1" applyProtection="1">
      <alignment horizontal="center" vertical="center"/>
    </xf>
    <xf numFmtId="181" fontId="46" fillId="10" borderId="17" xfId="5" applyNumberFormat="1" applyFont="1" applyFill="1" applyBorder="1" applyProtection="1"/>
    <xf numFmtId="181" fontId="46" fillId="10" borderId="17" xfId="5" applyNumberFormat="1" applyFont="1" applyFill="1" applyBorder="1" applyAlignment="1" applyProtection="1">
      <alignment horizontal="right"/>
    </xf>
    <xf numFmtId="181" fontId="46" fillId="7" borderId="17" xfId="5" applyNumberFormat="1" applyFont="1" applyFill="1" applyBorder="1" applyAlignment="1" applyProtection="1">
      <alignment horizontal="right"/>
    </xf>
    <xf numFmtId="181" fontId="46" fillId="10" borderId="87" xfId="5" applyNumberFormat="1" applyFont="1" applyFill="1" applyBorder="1" applyAlignment="1" applyProtection="1">
      <alignment horizontal="right"/>
    </xf>
    <xf numFmtId="181" fontId="46" fillId="0" borderId="88" xfId="5" applyNumberFormat="1" applyFont="1" applyFill="1" applyBorder="1" applyAlignment="1" applyProtection="1">
      <alignment horizontal="right"/>
    </xf>
    <xf numFmtId="0" fontId="46" fillId="0" borderId="1" xfId="5" applyFont="1" applyFill="1" applyBorder="1" applyAlignment="1" applyProtection="1">
      <alignment horizontal="center" vertical="center" wrapText="1"/>
    </xf>
    <xf numFmtId="0" fontId="7" fillId="0" borderId="9" xfId="5" applyFill="1" applyBorder="1" applyProtection="1"/>
    <xf numFmtId="0" fontId="46" fillId="0" borderId="2" xfId="5" applyFont="1" applyFill="1" applyBorder="1" applyProtection="1"/>
    <xf numFmtId="0" fontId="52" fillId="0" borderId="9" xfId="5" applyFont="1" applyFill="1" applyBorder="1" applyProtection="1"/>
    <xf numFmtId="0" fontId="7" fillId="0" borderId="0" xfId="5" applyFill="1" applyBorder="1" applyProtection="1"/>
    <xf numFmtId="0" fontId="46" fillId="0" borderId="11" xfId="5" applyFont="1" applyBorder="1" applyAlignment="1" applyProtection="1">
      <alignment horizontal="center" vertical="center"/>
    </xf>
    <xf numFmtId="0" fontId="46" fillId="10" borderId="17" xfId="5" applyFont="1" applyFill="1" applyBorder="1" applyProtection="1"/>
    <xf numFmtId="181" fontId="7" fillId="0" borderId="9" xfId="5" applyNumberFormat="1" applyFill="1" applyBorder="1" applyProtection="1"/>
    <xf numFmtId="0" fontId="7" fillId="0" borderId="0" xfId="5" applyBorder="1" applyProtection="1"/>
    <xf numFmtId="0" fontId="46" fillId="0" borderId="8" xfId="5" applyFont="1" applyFill="1" applyBorder="1" applyAlignment="1" applyProtection="1">
      <alignment shrinkToFit="1"/>
    </xf>
    <xf numFmtId="181" fontId="46" fillId="0" borderId="8" xfId="5" applyNumberFormat="1" applyFont="1" applyFill="1" applyBorder="1" applyAlignment="1" applyProtection="1">
      <alignment vertical="center" wrapText="1"/>
    </xf>
    <xf numFmtId="9" fontId="46" fillId="0" borderId="2" xfId="5" applyNumberFormat="1" applyFont="1" applyBorder="1" applyAlignment="1" applyProtection="1">
      <alignment horizontal="right"/>
    </xf>
    <xf numFmtId="181" fontId="46" fillId="9" borderId="2" xfId="5" applyNumberFormat="1" applyFont="1" applyFill="1" applyBorder="1" applyProtection="1"/>
    <xf numFmtId="181" fontId="46" fillId="7" borderId="17" xfId="5" applyNumberFormat="1" applyFont="1" applyFill="1" applyBorder="1" applyProtection="1"/>
    <xf numFmtId="0" fontId="46" fillId="0" borderId="2" xfId="5" applyFont="1" applyBorder="1" applyAlignment="1" applyProtection="1">
      <alignment vertical="center"/>
    </xf>
    <xf numFmtId="0" fontId="53" fillId="0" borderId="1" xfId="5" applyFont="1" applyBorder="1" applyAlignment="1" applyProtection="1">
      <alignment vertical="center" wrapText="1"/>
    </xf>
    <xf numFmtId="0" fontId="46" fillId="0" borderId="0" xfId="5" applyFont="1" applyBorder="1" applyAlignment="1" applyProtection="1">
      <alignment horizontal="center" vertical="center" wrapText="1"/>
    </xf>
    <xf numFmtId="0" fontId="46" fillId="2" borderId="0" xfId="5" applyFont="1" applyFill="1" applyBorder="1" applyProtection="1"/>
    <xf numFmtId="0" fontId="52" fillId="0" borderId="0" xfId="5" applyFont="1" applyFill="1" applyBorder="1" applyProtection="1"/>
    <xf numFmtId="0" fontId="7" fillId="2" borderId="0" xfId="5" applyFill="1" applyBorder="1" applyProtection="1"/>
    <xf numFmtId="0" fontId="18" fillId="0" borderId="9" xfId="5" applyFont="1" applyBorder="1" applyProtection="1"/>
    <xf numFmtId="0" fontId="18" fillId="0" borderId="0" xfId="5" applyFont="1" applyBorder="1" applyProtection="1"/>
    <xf numFmtId="0" fontId="46" fillId="0" borderId="0" xfId="5" applyFont="1" applyBorder="1" applyProtection="1"/>
    <xf numFmtId="0" fontId="46" fillId="0" borderId="0" xfId="5" applyFont="1" applyBorder="1" applyAlignment="1" applyProtection="1">
      <alignment horizontal="center" vertical="center"/>
    </xf>
    <xf numFmtId="9" fontId="50" fillId="0" borderId="0" xfId="5" applyNumberFormat="1" applyFont="1" applyBorder="1" applyProtection="1"/>
    <xf numFmtId="0" fontId="46" fillId="0" borderId="0" xfId="5" applyFont="1" applyBorder="1" applyAlignment="1" applyProtection="1">
      <alignment horizontal="left" vertical="center"/>
    </xf>
    <xf numFmtId="0" fontId="7" fillId="0" borderId="103" xfId="5" applyBorder="1" applyAlignment="1" applyProtection="1">
      <alignment horizontal="center" vertical="center"/>
    </xf>
    <xf numFmtId="0" fontId="7" fillId="0" borderId="114" xfId="5" applyBorder="1" applyAlignment="1" applyProtection="1">
      <alignment horizontal="center" vertical="center" shrinkToFit="1"/>
    </xf>
    <xf numFmtId="180" fontId="50" fillId="10" borderId="102" xfId="5" applyNumberFormat="1" applyFont="1" applyFill="1" applyBorder="1" applyAlignment="1" applyProtection="1"/>
    <xf numFmtId="180" fontId="50" fillId="5" borderId="89" xfId="5" applyNumberFormat="1" applyFont="1" applyFill="1" applyBorder="1" applyAlignment="1" applyProtection="1">
      <alignment horizontal="right"/>
    </xf>
    <xf numFmtId="180" fontId="50" fillId="5" borderId="90" xfId="5" applyNumberFormat="1" applyFont="1" applyFill="1" applyBorder="1" applyAlignment="1" applyProtection="1">
      <alignment horizontal="right"/>
    </xf>
    <xf numFmtId="180" fontId="46" fillId="10" borderId="31" xfId="5" applyNumberFormat="1" applyFont="1" applyFill="1" applyBorder="1" applyAlignment="1" applyProtection="1">
      <alignment vertical="center"/>
    </xf>
    <xf numFmtId="179" fontId="50" fillId="10" borderId="120" xfId="5" applyNumberFormat="1" applyFont="1" applyFill="1" applyBorder="1" applyProtection="1"/>
    <xf numFmtId="0" fontId="46" fillId="0" borderId="0" xfId="5" applyFont="1" applyAlignment="1" applyProtection="1">
      <alignment horizontal="right"/>
    </xf>
    <xf numFmtId="0" fontId="46" fillId="0" borderId="34" xfId="5" applyFont="1" applyBorder="1" applyAlignment="1" applyProtection="1">
      <alignment horizontal="right" vertical="center"/>
    </xf>
    <xf numFmtId="0" fontId="50" fillId="0" borderId="0" xfId="5" applyFont="1" applyBorder="1" applyAlignment="1" applyProtection="1">
      <alignment horizontal="center" vertical="center"/>
    </xf>
    <xf numFmtId="0" fontId="46" fillId="0" borderId="3" xfId="5" applyFont="1" applyBorder="1" applyAlignment="1" applyProtection="1">
      <alignment vertical="center"/>
    </xf>
    <xf numFmtId="0" fontId="46" fillId="0" borderId="7" xfId="5" applyFont="1" applyBorder="1" applyAlignment="1" applyProtection="1">
      <alignment vertical="center"/>
    </xf>
    <xf numFmtId="0" fontId="46" fillId="0" borderId="0" xfId="5" applyFont="1" applyAlignment="1" applyProtection="1">
      <alignment vertical="center"/>
    </xf>
    <xf numFmtId="180" fontId="50" fillId="10" borderId="57" xfId="5" applyNumberFormat="1" applyFont="1" applyFill="1" applyBorder="1" applyAlignment="1" applyProtection="1"/>
    <xf numFmtId="180" fontId="50" fillId="10" borderId="2" xfId="5" applyNumberFormat="1" applyFont="1" applyFill="1" applyBorder="1" applyAlignment="1" applyProtection="1"/>
    <xf numFmtId="180" fontId="50" fillId="0" borderId="0" xfId="5" applyNumberFormat="1" applyFont="1" applyBorder="1" applyAlignment="1" applyProtection="1"/>
    <xf numFmtId="180" fontId="50" fillId="5" borderId="91" xfId="5" applyNumberFormat="1" applyFont="1" applyFill="1" applyBorder="1" applyAlignment="1" applyProtection="1">
      <alignment horizontal="right"/>
    </xf>
    <xf numFmtId="180" fontId="50" fillId="2" borderId="0" xfId="5" applyNumberFormat="1" applyFont="1" applyFill="1" applyBorder="1" applyAlignment="1" applyProtection="1">
      <alignment horizontal="right"/>
    </xf>
    <xf numFmtId="180" fontId="50" fillId="5" borderId="92" xfId="5" applyNumberFormat="1" applyFont="1" applyFill="1" applyBorder="1" applyAlignment="1" applyProtection="1">
      <alignment horizontal="right"/>
    </xf>
    <xf numFmtId="180" fontId="50" fillId="10" borderId="36" xfId="5" applyNumberFormat="1" applyFont="1" applyFill="1" applyBorder="1" applyAlignment="1" applyProtection="1"/>
    <xf numFmtId="180" fontId="50" fillId="10" borderId="17" xfId="5" applyNumberFormat="1" applyFont="1" applyFill="1" applyBorder="1" applyAlignment="1" applyProtection="1"/>
    <xf numFmtId="180" fontId="50" fillId="2" borderId="0" xfId="5" applyNumberFormat="1" applyFont="1" applyFill="1" applyBorder="1" applyAlignment="1" applyProtection="1"/>
    <xf numFmtId="179" fontId="50" fillId="10" borderId="25" xfId="5" applyNumberFormat="1" applyFont="1" applyFill="1" applyBorder="1" applyProtection="1"/>
    <xf numFmtId="9" fontId="50" fillId="10" borderId="1" xfId="5" applyNumberFormat="1" applyFont="1" applyFill="1" applyBorder="1" applyProtection="1"/>
    <xf numFmtId="180" fontId="50" fillId="5" borderId="89" xfId="5" applyNumberFormat="1" applyFont="1" applyFill="1" applyBorder="1" applyAlignment="1" applyProtection="1">
      <alignment horizontal="right"/>
      <protection locked="0"/>
    </xf>
    <xf numFmtId="180" fontId="50" fillId="5" borderId="90" xfId="5" applyNumberFormat="1" applyFont="1" applyFill="1" applyBorder="1" applyAlignment="1" applyProtection="1">
      <alignment horizontal="right"/>
      <protection locked="0"/>
    </xf>
    <xf numFmtId="180" fontId="50" fillId="10" borderId="120" xfId="5" applyNumberFormat="1" applyFont="1" applyFill="1" applyBorder="1" applyAlignment="1" applyProtection="1"/>
    <xf numFmtId="0" fontId="46" fillId="5" borderId="66" xfId="5" applyFont="1" applyFill="1" applyBorder="1" applyAlignment="1" applyProtection="1">
      <alignment horizontal="left" vertical="center" shrinkToFit="1"/>
      <protection locked="0"/>
    </xf>
    <xf numFmtId="0" fontId="46" fillId="5" borderId="69" xfId="5" applyFont="1" applyFill="1" applyBorder="1" applyAlignment="1" applyProtection="1">
      <alignment horizontal="left" vertical="center" shrinkToFit="1"/>
      <protection locked="0"/>
    </xf>
    <xf numFmtId="0" fontId="46" fillId="5" borderId="71" xfId="5" applyFont="1" applyFill="1" applyBorder="1" applyAlignment="1" applyProtection="1">
      <alignment horizontal="left" vertical="center" shrinkToFit="1"/>
      <protection locked="0"/>
    </xf>
    <xf numFmtId="31" fontId="46" fillId="5" borderId="67" xfId="5" applyNumberFormat="1" applyFont="1" applyFill="1" applyBorder="1" applyAlignment="1" applyProtection="1">
      <alignment horizontal="right" shrinkToFit="1"/>
      <protection locked="0"/>
    </xf>
    <xf numFmtId="0" fontId="46" fillId="5" borderId="68" xfId="5" applyFont="1" applyFill="1" applyBorder="1" applyAlignment="1" applyProtection="1">
      <alignment horizontal="right"/>
      <protection locked="0"/>
    </xf>
    <xf numFmtId="31" fontId="46" fillId="5" borderId="1" xfId="5" applyNumberFormat="1" applyFont="1" applyFill="1" applyBorder="1" applyAlignment="1" applyProtection="1">
      <alignment horizontal="right" shrinkToFit="1"/>
      <protection locked="0"/>
    </xf>
    <xf numFmtId="0" fontId="46" fillId="5" borderId="70" xfId="5" applyFont="1" applyFill="1" applyBorder="1" applyAlignment="1" applyProtection="1">
      <alignment horizontal="right"/>
      <protection locked="0"/>
    </xf>
    <xf numFmtId="0" fontId="46" fillId="5" borderId="72" xfId="5" applyFont="1" applyFill="1" applyBorder="1" applyAlignment="1" applyProtection="1">
      <alignment horizontal="right" shrinkToFit="1"/>
      <protection locked="0"/>
    </xf>
    <xf numFmtId="0" fontId="46" fillId="5" borderId="73" xfId="5" applyFont="1" applyFill="1" applyBorder="1" applyAlignment="1" applyProtection="1">
      <alignment horizontal="right"/>
      <protection locked="0"/>
    </xf>
    <xf numFmtId="0" fontId="46" fillId="5" borderId="35" xfId="5" applyFont="1" applyFill="1" applyBorder="1" applyAlignment="1" applyProtection="1">
      <alignment horizontal="right" vertical="center" shrinkToFit="1"/>
      <protection locked="0"/>
    </xf>
    <xf numFmtId="10" fontId="46" fillId="5" borderId="35" xfId="5" applyNumberFormat="1" applyFont="1" applyFill="1" applyBorder="1" applyAlignment="1" applyProtection="1">
      <alignment horizontal="right" vertical="center"/>
      <protection locked="0"/>
    </xf>
    <xf numFmtId="181" fontId="46" fillId="9" borderId="112" xfId="5" applyNumberFormat="1" applyFont="1" applyFill="1" applyBorder="1" applyAlignment="1" applyProtection="1">
      <alignment horizontal="right" vertical="center"/>
    </xf>
    <xf numFmtId="0" fontId="46" fillId="5" borderId="1" xfId="5" applyFont="1" applyFill="1" applyBorder="1" applyAlignment="1" applyProtection="1">
      <alignment horizontal="right" vertical="center" shrinkToFit="1"/>
      <protection locked="0"/>
    </xf>
    <xf numFmtId="9" fontId="46" fillId="5" borderId="1" xfId="5" applyNumberFormat="1" applyFont="1" applyFill="1" applyBorder="1" applyAlignment="1" applyProtection="1">
      <alignment horizontal="right" vertical="center"/>
      <protection locked="0"/>
    </xf>
    <xf numFmtId="181" fontId="46" fillId="9" borderId="113" xfId="5" applyNumberFormat="1" applyFont="1" applyFill="1" applyBorder="1" applyAlignment="1" applyProtection="1">
      <alignment horizontal="right" vertical="center"/>
    </xf>
    <xf numFmtId="0" fontId="46" fillId="5" borderId="44" xfId="5" applyFont="1" applyFill="1" applyBorder="1" applyAlignment="1" applyProtection="1">
      <alignment horizontal="right" vertical="center" shrinkToFit="1"/>
      <protection locked="0"/>
    </xf>
    <xf numFmtId="9" fontId="46" fillId="5" borderId="44" xfId="5" applyNumberFormat="1" applyFont="1" applyFill="1" applyBorder="1" applyAlignment="1" applyProtection="1">
      <alignment horizontal="right" vertical="center"/>
      <protection locked="0"/>
    </xf>
    <xf numFmtId="181" fontId="46" fillId="9" borderId="59" xfId="5" applyNumberFormat="1" applyFont="1" applyFill="1" applyBorder="1" applyAlignment="1" applyProtection="1">
      <alignment horizontal="right" vertical="center"/>
    </xf>
    <xf numFmtId="0" fontId="46" fillId="5" borderId="40" xfId="5" applyFont="1" applyFill="1" applyBorder="1" applyAlignment="1" applyProtection="1">
      <alignment horizontal="left" vertical="center" shrinkToFit="1"/>
      <protection locked="0"/>
    </xf>
    <xf numFmtId="0" fontId="46" fillId="5" borderId="35" xfId="5" applyFont="1" applyFill="1" applyBorder="1" applyAlignment="1" applyProtection="1">
      <alignment horizontal="left" vertical="center" shrinkToFit="1"/>
      <protection locked="0"/>
    </xf>
    <xf numFmtId="0" fontId="46" fillId="5" borderId="41" xfId="5" applyFont="1" applyFill="1" applyBorder="1" applyAlignment="1" applyProtection="1">
      <alignment horizontal="left" vertical="center" shrinkToFit="1"/>
      <protection locked="0"/>
    </xf>
    <xf numFmtId="0" fontId="46" fillId="5" borderId="1" xfId="5" applyFont="1" applyFill="1" applyBorder="1" applyAlignment="1" applyProtection="1">
      <alignment horizontal="left" vertical="center" shrinkToFit="1"/>
      <protection locked="0"/>
    </xf>
    <xf numFmtId="0" fontId="46" fillId="5" borderId="21" xfId="5" applyFont="1" applyFill="1" applyBorder="1" applyAlignment="1" applyProtection="1">
      <alignment horizontal="left" vertical="center" shrinkToFit="1"/>
      <protection locked="0"/>
    </xf>
    <xf numFmtId="0" fontId="46" fillId="5" borderId="44" xfId="5" applyFont="1" applyFill="1" applyBorder="1" applyAlignment="1" applyProtection="1">
      <alignment horizontal="left" vertical="center" shrinkToFit="1"/>
      <protection locked="0"/>
    </xf>
    <xf numFmtId="0" fontId="7" fillId="5" borderId="40" xfId="5" applyFill="1" applyBorder="1" applyAlignment="1" applyProtection="1">
      <alignment horizontal="left" vertical="center" shrinkToFit="1"/>
      <protection locked="0"/>
    </xf>
    <xf numFmtId="0" fontId="7" fillId="5" borderId="35" xfId="5" applyFill="1" applyBorder="1" applyAlignment="1" applyProtection="1">
      <alignment horizontal="left" vertical="center" shrinkToFit="1"/>
      <protection locked="0"/>
    </xf>
    <xf numFmtId="0" fontId="7" fillId="5" borderId="41" xfId="5" applyFill="1" applyBorder="1" applyAlignment="1" applyProtection="1">
      <alignment horizontal="left" vertical="center" shrinkToFit="1"/>
      <protection locked="0"/>
    </xf>
    <xf numFmtId="0" fontId="7" fillId="5" borderId="1" xfId="5" applyFill="1" applyBorder="1" applyAlignment="1" applyProtection="1">
      <alignment horizontal="left" vertical="center" shrinkToFit="1"/>
      <protection locked="0"/>
    </xf>
    <xf numFmtId="0" fontId="7" fillId="5" borderId="43" xfId="5" applyFill="1" applyBorder="1" applyAlignment="1" applyProtection="1">
      <alignment horizontal="left" vertical="center" shrinkToFit="1"/>
      <protection locked="0"/>
    </xf>
    <xf numFmtId="0" fontId="7" fillId="5" borderId="44" xfId="5" applyFill="1" applyBorder="1" applyAlignment="1" applyProtection="1">
      <alignment horizontal="left" vertical="center" shrinkToFit="1"/>
      <protection locked="0"/>
    </xf>
    <xf numFmtId="181" fontId="7" fillId="5" borderId="39" xfId="5" applyNumberFormat="1" applyFill="1" applyBorder="1" applyAlignment="1" applyProtection="1">
      <protection locked="0"/>
    </xf>
    <xf numFmtId="181" fontId="7" fillId="5" borderId="20" xfId="5" applyNumberFormat="1" applyFill="1" applyBorder="1" applyAlignment="1" applyProtection="1">
      <protection locked="0"/>
    </xf>
    <xf numFmtId="181" fontId="7" fillId="5" borderId="25" xfId="5" applyNumberFormat="1" applyFill="1" applyBorder="1" applyAlignment="1" applyProtection="1">
      <protection locked="0"/>
    </xf>
    <xf numFmtId="0" fontId="7" fillId="5" borderId="117" xfId="5" applyFill="1" applyBorder="1" applyAlignment="1" applyProtection="1">
      <alignment horizontal="right" vertical="center"/>
      <protection locked="0"/>
    </xf>
    <xf numFmtId="0" fontId="7" fillId="5" borderId="110" xfId="5" applyFill="1" applyBorder="1" applyAlignment="1" applyProtection="1">
      <alignment horizontal="right" vertical="center"/>
      <protection locked="0"/>
    </xf>
    <xf numFmtId="0" fontId="7" fillId="5" borderId="118" xfId="5" applyFill="1" applyBorder="1" applyAlignment="1" applyProtection="1">
      <alignment horizontal="right" vertical="center"/>
      <protection locked="0"/>
    </xf>
    <xf numFmtId="0" fontId="7" fillId="5" borderId="109" xfId="5" applyFill="1" applyBorder="1" applyAlignment="1" applyProtection="1">
      <alignment horizontal="right" vertical="center"/>
      <protection locked="0"/>
    </xf>
    <xf numFmtId="0" fontId="7" fillId="5" borderId="109" xfId="5" applyFill="1" applyBorder="1" applyAlignment="1" applyProtection="1">
      <alignment horizontal="right"/>
      <protection locked="0"/>
    </xf>
    <xf numFmtId="0" fontId="46" fillId="5" borderId="117" xfId="5" applyFont="1" applyFill="1" applyBorder="1" applyAlignment="1" applyProtection="1">
      <alignment horizontal="right" vertical="center"/>
      <protection locked="0"/>
    </xf>
    <xf numFmtId="0" fontId="46" fillId="5" borderId="119" xfId="5" applyFont="1" applyFill="1" applyBorder="1" applyAlignment="1" applyProtection="1">
      <alignment horizontal="right" vertical="center"/>
      <protection locked="0"/>
    </xf>
    <xf numFmtId="0" fontId="7" fillId="5" borderId="119" xfId="5" applyFill="1" applyBorder="1" applyAlignment="1" applyProtection="1">
      <alignment horizontal="right" vertical="center"/>
      <protection locked="0"/>
    </xf>
    <xf numFmtId="0" fontId="42" fillId="5" borderId="57" xfId="0" applyFont="1" applyFill="1" applyBorder="1" applyAlignment="1" applyProtection="1">
      <alignment horizontal="left" vertical="center"/>
      <protection locked="0"/>
    </xf>
    <xf numFmtId="0" fontId="0" fillId="0" borderId="1" xfId="0" applyBorder="1" applyAlignment="1">
      <alignment vertical="center" shrinkToFit="1"/>
    </xf>
    <xf numFmtId="0" fontId="0" fillId="0" borderId="0" xfId="0" applyAlignment="1">
      <alignment horizontal="left" vertical="center"/>
    </xf>
    <xf numFmtId="0" fontId="0" fillId="0" borderId="1" xfId="0" applyFont="1" applyBorder="1" applyAlignment="1">
      <alignment shrinkToFit="1"/>
    </xf>
    <xf numFmtId="0" fontId="27" fillId="0" borderId="1" xfId="0" applyFont="1" applyBorder="1" applyAlignment="1">
      <alignment shrinkToFit="1"/>
    </xf>
    <xf numFmtId="0" fontId="27" fillId="0" borderId="1" xfId="0" applyFont="1" applyBorder="1" applyAlignment="1">
      <alignment vertical="center" shrinkToFit="1"/>
    </xf>
    <xf numFmtId="0" fontId="3" fillId="4" borderId="15" xfId="1" applyNumberFormat="1"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5" borderId="4"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xf>
    <xf numFmtId="0" fontId="3" fillId="5" borderId="1"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5" fillId="0" borderId="1" xfId="2" applyFont="1" applyBorder="1" applyAlignment="1" applyProtection="1">
      <alignment horizontal="center" vertical="center"/>
    </xf>
    <xf numFmtId="0" fontId="3" fillId="5" borderId="5"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xf>
    <xf numFmtId="0" fontId="3" fillId="2" borderId="15" xfId="0" applyFont="1" applyFill="1" applyBorder="1" applyAlignment="1" applyProtection="1">
      <alignment horizontal="left"/>
    </xf>
    <xf numFmtId="0" fontId="3" fillId="0" borderId="1" xfId="0" applyFont="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38" fontId="13" fillId="2" borderId="14" xfId="1" applyFont="1" applyFill="1" applyBorder="1" applyAlignment="1" applyProtection="1">
      <alignment horizontal="center" vertical="center" wrapText="1"/>
    </xf>
    <xf numFmtId="38" fontId="13" fillId="2" borderId="15" xfId="1" applyFont="1" applyFill="1" applyBorder="1" applyAlignment="1" applyProtection="1">
      <alignment horizontal="center" vertical="center" wrapText="1"/>
    </xf>
    <xf numFmtId="38" fontId="13" fillId="2" borderId="16" xfId="1"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left" vertical="top" wrapText="1"/>
      <protection locked="0"/>
    </xf>
    <xf numFmtId="38" fontId="15" fillId="2" borderId="14" xfId="1" applyFont="1" applyFill="1" applyBorder="1" applyAlignment="1" applyProtection="1">
      <alignment horizontal="center" vertical="center" shrinkToFit="1"/>
    </xf>
    <xf numFmtId="38" fontId="15" fillId="2" borderId="15" xfId="1" applyFont="1" applyFill="1" applyBorder="1" applyAlignment="1" applyProtection="1">
      <alignment horizontal="center" vertical="center" shrinkToFit="1"/>
    </xf>
    <xf numFmtId="0" fontId="14" fillId="0" borderId="15" xfId="1" applyNumberFormat="1" applyFont="1" applyFill="1" applyBorder="1" applyAlignment="1" applyProtection="1">
      <alignment horizontal="center" vertical="center"/>
    </xf>
    <xf numFmtId="0" fontId="3" fillId="0" borderId="1" xfId="0" applyFont="1" applyBorder="1" applyAlignment="1" applyProtection="1">
      <alignment horizontal="left" vertical="center"/>
    </xf>
    <xf numFmtId="0" fontId="3" fillId="5" borderId="3"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0" fontId="10" fillId="5" borderId="3" xfId="2" applyFill="1" applyBorder="1" applyAlignment="1" applyProtection="1">
      <alignment horizontal="left" vertical="center"/>
      <protection locked="0"/>
    </xf>
    <xf numFmtId="38" fontId="11" fillId="4" borderId="11" xfId="1" applyFont="1" applyFill="1" applyBorder="1" applyAlignment="1" applyProtection="1">
      <alignment horizontal="center" vertical="center" wrapText="1"/>
    </xf>
    <xf numFmtId="38" fontId="11" fillId="4" borderId="12" xfId="1" applyFont="1" applyFill="1" applyBorder="1" applyAlignment="1" applyProtection="1">
      <alignment horizontal="center" vertical="center" wrapText="1"/>
    </xf>
    <xf numFmtId="38" fontId="11" fillId="4" borderId="13" xfId="1" applyFont="1" applyFill="1" applyBorder="1" applyAlignment="1" applyProtection="1">
      <alignment horizontal="center" vertical="center" wrapText="1"/>
    </xf>
    <xf numFmtId="179" fontId="11" fillId="4" borderId="3" xfId="1" applyNumberFormat="1" applyFont="1" applyFill="1" applyBorder="1" applyAlignment="1" applyProtection="1">
      <alignment horizontal="center" vertical="center" wrapText="1"/>
    </xf>
    <xf numFmtId="179" fontId="11" fillId="4" borderId="6" xfId="1" applyNumberFormat="1" applyFont="1" applyFill="1" applyBorder="1" applyAlignment="1" applyProtection="1">
      <alignment horizontal="center" vertical="center" wrapText="1"/>
    </xf>
    <xf numFmtId="179" fontId="11" fillId="4" borderId="7" xfId="1" applyNumberFormat="1" applyFont="1" applyFill="1" applyBorder="1" applyAlignment="1" applyProtection="1">
      <alignment horizontal="center" vertical="center" wrapText="1"/>
    </xf>
    <xf numFmtId="0" fontId="3" fillId="2" borderId="16" xfId="0" applyFont="1" applyFill="1" applyBorder="1" applyAlignment="1" applyProtection="1">
      <alignment horizontal="left"/>
    </xf>
    <xf numFmtId="0" fontId="3" fillId="0" borderId="11" xfId="0" applyFont="1" applyBorder="1" applyAlignment="1" applyProtection="1">
      <alignment vertical="top" wrapText="1"/>
    </xf>
    <xf numFmtId="0" fontId="3" fillId="0" borderId="12" xfId="0" applyFont="1" applyBorder="1" applyAlignment="1" applyProtection="1">
      <alignment vertical="top" wrapText="1"/>
    </xf>
    <xf numFmtId="0" fontId="3" fillId="0" borderId="13" xfId="0" applyFont="1" applyBorder="1" applyAlignment="1" applyProtection="1">
      <alignment vertical="top" wrapText="1"/>
    </xf>
    <xf numFmtId="0" fontId="3" fillId="5" borderId="4" xfId="0" applyFont="1" applyFill="1" applyBorder="1" applyAlignment="1" applyProtection="1">
      <alignment horizontal="left" vertical="center" shrinkToFit="1"/>
      <protection locked="0"/>
    </xf>
    <xf numFmtId="0" fontId="40" fillId="0" borderId="30" xfId="0" applyFont="1" applyFill="1" applyBorder="1" applyAlignment="1">
      <alignment horizontal="center" vertical="center" wrapText="1"/>
    </xf>
    <xf numFmtId="0" fontId="40" fillId="0" borderId="47" xfId="0" applyFont="1" applyFill="1" applyBorder="1" applyAlignment="1">
      <alignment horizontal="center" vertical="center" wrapText="1"/>
    </xf>
    <xf numFmtId="0" fontId="40" fillId="0" borderId="2"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59" xfId="0" applyFont="1" applyBorder="1" applyAlignment="1">
      <alignment horizontal="center" vertical="center" wrapText="1"/>
    </xf>
    <xf numFmtId="0" fontId="42" fillId="0" borderId="19" xfId="0" applyFont="1" applyBorder="1" applyAlignment="1">
      <alignment horizontal="center" textRotation="255"/>
    </xf>
    <xf numFmtId="0" fontId="42" fillId="0" borderId="19" xfId="0" applyFont="1" applyBorder="1" applyAlignment="1">
      <alignment horizontal="center" vertical="top" textRotation="255"/>
    </xf>
    <xf numFmtId="0" fontId="42" fillId="0" borderId="21" xfId="0" applyFont="1" applyBorder="1" applyAlignment="1">
      <alignment horizontal="center" vertical="top" textRotation="255"/>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43" fillId="0" borderId="1" xfId="4" applyFont="1" applyFill="1" applyBorder="1" applyAlignment="1" applyProtection="1">
      <alignment horizontal="center" vertical="center" shrinkToFit="1"/>
    </xf>
    <xf numFmtId="0" fontId="43" fillId="0" borderId="44" xfId="4" applyFont="1" applyFill="1" applyBorder="1" applyAlignment="1" applyProtection="1">
      <alignment horizontal="center" vertical="center" shrinkToFit="1"/>
    </xf>
    <xf numFmtId="0" fontId="47" fillId="0" borderId="40" xfId="0" applyFont="1" applyBorder="1" applyAlignment="1">
      <alignment horizontal="center" vertical="center" wrapText="1"/>
    </xf>
    <xf numFmtId="0" fontId="47" fillId="0" borderId="41" xfId="0" applyFont="1" applyBorder="1" applyAlignment="1">
      <alignment horizontal="center" vertical="center" wrapText="1"/>
    </xf>
    <xf numFmtId="0" fontId="47" fillId="0" borderId="43" xfId="0" applyFont="1" applyBorder="1" applyAlignment="1">
      <alignment horizontal="center" vertical="center" wrapText="1"/>
    </xf>
    <xf numFmtId="0" fontId="40" fillId="0" borderId="35"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44" xfId="0" applyFont="1" applyBorder="1" applyAlignment="1">
      <alignment horizontal="center" vertical="center" wrapText="1"/>
    </xf>
    <xf numFmtId="0" fontId="43" fillId="0" borderId="23" xfId="4" applyFont="1" applyFill="1" applyBorder="1" applyAlignment="1" applyProtection="1">
      <alignment horizontal="center" vertical="center" shrinkToFit="1"/>
    </xf>
    <xf numFmtId="0" fontId="43" fillId="0" borderId="22" xfId="4" applyFont="1" applyFill="1" applyBorder="1" applyAlignment="1" applyProtection="1">
      <alignment horizontal="center" vertical="center" shrinkToFit="1"/>
    </xf>
    <xf numFmtId="0" fontId="43" fillId="0" borderId="106" xfId="4" applyFont="1" applyFill="1" applyBorder="1" applyAlignment="1" applyProtection="1">
      <alignment horizontal="center" vertical="center" shrinkToFit="1"/>
    </xf>
    <xf numFmtId="0" fontId="0" fillId="0" borderId="107" xfId="0" applyBorder="1" applyAlignment="1">
      <alignment horizontal="center" vertical="center" shrinkToFit="1"/>
    </xf>
    <xf numFmtId="0" fontId="0" fillId="0" borderId="108" xfId="0" applyBorder="1" applyAlignment="1">
      <alignment horizontal="center" vertical="center" shrinkToFit="1"/>
    </xf>
    <xf numFmtId="0" fontId="43" fillId="0" borderId="54" xfId="4" applyFont="1" applyFill="1" applyBorder="1" applyAlignment="1" applyProtection="1">
      <alignment horizontal="center" vertical="center" shrinkToFit="1"/>
    </xf>
    <xf numFmtId="0" fontId="0" fillId="0" borderId="54" xfId="0" applyBorder="1" applyAlignment="1">
      <alignment horizontal="center" vertical="center" shrinkToFit="1"/>
    </xf>
    <xf numFmtId="0" fontId="0" fillId="0" borderId="33" xfId="0" applyBorder="1" applyAlignment="1">
      <alignment horizontal="center" vertical="center" shrinkToFit="1"/>
    </xf>
    <xf numFmtId="0" fontId="17" fillId="0" borderId="5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8"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122"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2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24" xfId="0" applyFont="1" applyBorder="1" applyAlignment="1">
      <alignment horizontal="center" vertical="center" wrapText="1"/>
    </xf>
    <xf numFmtId="0" fontId="17" fillId="0" borderId="16"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50"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9" xfId="0" applyFont="1" applyBorder="1" applyAlignment="1">
      <alignment horizontal="center" vertical="center" wrapText="1"/>
    </xf>
    <xf numFmtId="0" fontId="40" fillId="0" borderId="18" xfId="0" applyFont="1" applyFill="1" applyBorder="1" applyAlignment="1">
      <alignment horizontal="center" vertical="center"/>
    </xf>
    <xf numFmtId="0" fontId="0" fillId="0" borderId="47" xfId="0" applyBorder="1" applyAlignment="1">
      <alignment horizontal="center" vertical="center"/>
    </xf>
    <xf numFmtId="0" fontId="43" fillId="0" borderId="30" xfId="4" applyFont="1" applyFill="1" applyBorder="1" applyAlignment="1" applyProtection="1">
      <alignment horizontal="center" vertical="center" wrapText="1" shrinkToFit="1"/>
    </xf>
    <xf numFmtId="0" fontId="43" fillId="0" borderId="47" xfId="4" applyFont="1" applyFill="1" applyBorder="1" applyAlignment="1" applyProtection="1">
      <alignment horizontal="center" vertical="center" wrapText="1" shrinkToFit="1"/>
    </xf>
    <xf numFmtId="0" fontId="61" fillId="0" borderId="19" xfId="0" applyFont="1" applyBorder="1" applyAlignment="1">
      <alignment horizontal="center" vertical="center"/>
    </xf>
    <xf numFmtId="0" fontId="61" fillId="0" borderId="50" xfId="0" applyFont="1" applyBorder="1" applyAlignment="1">
      <alignment horizontal="center" vertical="center"/>
    </xf>
    <xf numFmtId="0" fontId="40" fillId="0" borderId="10" xfId="0" applyFont="1"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181" fontId="21" fillId="5" borderId="17" xfId="4" applyNumberFormat="1" applyFont="1" applyFill="1" applyBorder="1" applyAlignment="1" applyProtection="1">
      <alignment horizontal="right" vertical="center" shrinkToFit="1"/>
      <protection locked="0"/>
    </xf>
    <xf numFmtId="181" fontId="21" fillId="5" borderId="1" xfId="4" applyNumberFormat="1" applyFont="1" applyFill="1" applyBorder="1" applyAlignment="1" applyProtection="1">
      <alignment horizontal="right" vertical="center" shrinkToFit="1"/>
      <protection locked="0"/>
    </xf>
    <xf numFmtId="0" fontId="40" fillId="0" borderId="3" xfId="0" applyFont="1" applyFill="1" applyBorder="1" applyAlignment="1">
      <alignment horizontal="center" vertical="center"/>
    </xf>
    <xf numFmtId="0" fontId="0" fillId="0" borderId="7" xfId="0" applyBorder="1" applyAlignment="1">
      <alignment horizontal="center" vertical="center"/>
    </xf>
    <xf numFmtId="38" fontId="17" fillId="2" borderId="126" xfId="1" applyFont="1" applyFill="1" applyBorder="1" applyAlignment="1">
      <alignment horizontal="center" vertical="center" shrinkToFit="1"/>
    </xf>
    <xf numFmtId="38" fontId="17" fillId="2" borderId="127" xfId="1" applyFont="1" applyFill="1" applyBorder="1" applyAlignment="1">
      <alignment horizontal="center" vertical="center" shrinkToFit="1"/>
    </xf>
    <xf numFmtId="0" fontId="40" fillId="0" borderId="122" xfId="0" applyFont="1" applyFill="1" applyBorder="1" applyAlignment="1">
      <alignment horizontal="center" vertical="center" wrapText="1"/>
    </xf>
    <xf numFmtId="0" fontId="0" fillId="0" borderId="132" xfId="0" applyBorder="1" applyAlignment="1">
      <alignment horizontal="center" vertical="center" wrapText="1"/>
    </xf>
    <xf numFmtId="0" fontId="40" fillId="0" borderId="134" xfId="0" applyFont="1" applyFill="1" applyBorder="1" applyAlignment="1">
      <alignment horizontal="center" vertical="center" wrapText="1"/>
    </xf>
    <xf numFmtId="0" fontId="40" fillId="0" borderId="135" xfId="0" applyFont="1" applyFill="1" applyBorder="1" applyAlignment="1">
      <alignment horizontal="center" vertical="center" wrapText="1"/>
    </xf>
    <xf numFmtId="0" fontId="40" fillId="5" borderId="3" xfId="0" applyFont="1"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40" fillId="0" borderId="22" xfId="0" applyFont="1" applyFill="1" applyBorder="1" applyAlignment="1">
      <alignment horizontal="center" vertical="center"/>
    </xf>
    <xf numFmtId="0" fontId="0" fillId="0" borderId="24" xfId="0" applyBorder="1" applyAlignment="1">
      <alignment horizontal="center" vertical="center"/>
    </xf>
    <xf numFmtId="38" fontId="17" fillId="2" borderId="129" xfId="1" applyFont="1" applyFill="1" applyBorder="1" applyAlignment="1">
      <alignment horizontal="center" vertical="center" shrinkToFit="1"/>
    </xf>
    <xf numFmtId="38" fontId="17" fillId="2" borderId="130" xfId="1" applyFont="1" applyFill="1" applyBorder="1" applyAlignment="1">
      <alignment horizontal="center" vertical="center" shrinkToFit="1"/>
    </xf>
    <xf numFmtId="0" fontId="61" fillId="0" borderId="51"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46" fillId="2" borderId="2" xfId="5" applyFont="1" applyFill="1" applyBorder="1" applyAlignment="1" applyProtection="1">
      <alignment horizontal="center"/>
    </xf>
    <xf numFmtId="0" fontId="46" fillId="2" borderId="72" xfId="5" applyFont="1" applyFill="1" applyBorder="1" applyAlignment="1" applyProtection="1">
      <alignment horizontal="center" vertical="top"/>
    </xf>
    <xf numFmtId="0" fontId="46" fillId="2" borderId="72" xfId="5" quotePrefix="1" applyFont="1" applyFill="1" applyBorder="1" applyAlignment="1" applyProtection="1">
      <alignment horizontal="center"/>
    </xf>
    <xf numFmtId="0" fontId="46" fillId="2" borderId="72" xfId="5" applyFont="1" applyFill="1" applyBorder="1" applyAlignment="1" applyProtection="1">
      <alignment horizontal="center"/>
    </xf>
    <xf numFmtId="0" fontId="46" fillId="2" borderId="77" xfId="5" applyFont="1" applyFill="1" applyBorder="1" applyAlignment="1" applyProtection="1">
      <alignment horizontal="center" wrapText="1"/>
    </xf>
    <xf numFmtId="0" fontId="46" fillId="2" borderId="78" xfId="5" applyFont="1" applyFill="1" applyBorder="1" applyAlignment="1" applyProtection="1">
      <alignment horizontal="center" wrapText="1"/>
    </xf>
    <xf numFmtId="0" fontId="46" fillId="2" borderId="79" xfId="5" applyFont="1" applyFill="1" applyBorder="1" applyAlignment="1" applyProtection="1">
      <alignment horizontal="center" wrapText="1"/>
    </xf>
    <xf numFmtId="0" fontId="18" fillId="5" borderId="80" xfId="5" applyFont="1" applyFill="1" applyBorder="1" applyAlignment="1" applyProtection="1">
      <alignment horizontal="left" vertical="top"/>
      <protection locked="0"/>
    </xf>
    <xf numFmtId="0" fontId="18" fillId="5" borderId="61" xfId="5" applyFont="1" applyFill="1" applyBorder="1" applyAlignment="1" applyProtection="1">
      <alignment horizontal="left" vertical="top"/>
      <protection locked="0"/>
    </xf>
    <xf numFmtId="0" fontId="18" fillId="5" borderId="81" xfId="5" applyFont="1" applyFill="1" applyBorder="1" applyAlignment="1" applyProtection="1">
      <alignment horizontal="left" vertical="top"/>
      <protection locked="0"/>
    </xf>
    <xf numFmtId="0" fontId="18" fillId="5" borderId="9" xfId="5" applyFont="1" applyFill="1" applyBorder="1" applyAlignment="1" applyProtection="1">
      <alignment horizontal="left" vertical="top"/>
      <protection locked="0"/>
    </xf>
    <xf numFmtId="0" fontId="18" fillId="5" borderId="0" xfId="5" applyFont="1" applyFill="1" applyBorder="1" applyAlignment="1" applyProtection="1">
      <alignment horizontal="left" vertical="top"/>
      <protection locked="0"/>
    </xf>
    <xf numFmtId="0" fontId="18" fillId="5" borderId="10" xfId="5" applyFont="1" applyFill="1" applyBorder="1" applyAlignment="1" applyProtection="1">
      <alignment horizontal="left" vertical="top"/>
      <protection locked="0"/>
    </xf>
    <xf numFmtId="0" fontId="18" fillId="5" borderId="83" xfId="5" applyFont="1" applyFill="1" applyBorder="1" applyAlignment="1" applyProtection="1">
      <alignment horizontal="left" vertical="top"/>
      <protection locked="0"/>
    </xf>
    <xf numFmtId="0" fontId="18" fillId="5" borderId="64" xfId="5" applyFont="1" applyFill="1" applyBorder="1" applyAlignment="1" applyProtection="1">
      <alignment horizontal="left" vertical="top"/>
      <protection locked="0"/>
    </xf>
    <xf numFmtId="0" fontId="18" fillId="5" borderId="84" xfId="5" applyFont="1" applyFill="1" applyBorder="1" applyAlignment="1" applyProtection="1">
      <alignment horizontal="left" vertical="top"/>
      <protection locked="0"/>
    </xf>
    <xf numFmtId="0" fontId="18" fillId="5" borderId="62" xfId="5" applyFont="1" applyFill="1" applyBorder="1" applyAlignment="1" applyProtection="1">
      <alignment horizontal="left" vertical="top"/>
      <protection locked="0"/>
    </xf>
    <xf numFmtId="0" fontId="18" fillId="5" borderId="63" xfId="5" applyFont="1" applyFill="1" applyBorder="1" applyAlignment="1" applyProtection="1">
      <alignment horizontal="left" vertical="top"/>
      <protection locked="0"/>
    </xf>
    <xf numFmtId="0" fontId="18" fillId="5" borderId="65" xfId="5" applyFont="1" applyFill="1" applyBorder="1" applyAlignment="1" applyProtection="1">
      <alignment horizontal="left" vertical="top"/>
      <protection locked="0"/>
    </xf>
    <xf numFmtId="0" fontId="46" fillId="2" borderId="3" xfId="5" applyFont="1" applyFill="1" applyBorder="1" applyAlignment="1" applyProtection="1">
      <alignment horizontal="center" wrapText="1"/>
    </xf>
    <xf numFmtId="0" fontId="46" fillId="2" borderId="6" xfId="5" applyFont="1" applyFill="1" applyBorder="1" applyAlignment="1" applyProtection="1">
      <alignment horizontal="center" wrapText="1"/>
    </xf>
    <xf numFmtId="0" fontId="46" fillId="5" borderId="1" xfId="5" applyFont="1" applyFill="1" applyBorder="1" applyAlignment="1" applyProtection="1">
      <alignment horizontal="center"/>
      <protection locked="0"/>
    </xf>
    <xf numFmtId="0" fontId="46" fillId="5" borderId="3" xfId="5" applyFont="1" applyFill="1" applyBorder="1" applyAlignment="1" applyProtection="1">
      <alignment horizontal="center"/>
      <protection locked="0"/>
    </xf>
    <xf numFmtId="0" fontId="50" fillId="0" borderId="1" xfId="5" applyFont="1" applyBorder="1" applyAlignment="1" applyProtection="1">
      <alignment horizontal="center" vertical="center"/>
    </xf>
    <xf numFmtId="0" fontId="50" fillId="0" borderId="3" xfId="5" applyFont="1" applyBorder="1" applyAlignment="1" applyProtection="1">
      <alignment horizontal="center" vertical="center"/>
    </xf>
    <xf numFmtId="0" fontId="50" fillId="0" borderId="7" xfId="5" applyFont="1" applyBorder="1" applyAlignment="1" applyProtection="1">
      <alignment horizontal="center" vertical="center"/>
    </xf>
    <xf numFmtId="0" fontId="50" fillId="0" borderId="3" xfId="5" applyFont="1" applyBorder="1" applyAlignment="1" applyProtection="1">
      <alignment horizontal="center" vertical="center" shrinkToFit="1"/>
    </xf>
    <xf numFmtId="0" fontId="50" fillId="0" borderId="7" xfId="5" applyFont="1" applyBorder="1" applyAlignment="1" applyProtection="1">
      <alignment horizontal="center" vertical="center" shrinkToFit="1"/>
    </xf>
    <xf numFmtId="0" fontId="46" fillId="0" borderId="2" xfId="5" applyFont="1" applyBorder="1" applyAlignment="1" applyProtection="1">
      <alignment horizontal="center" vertical="center" textRotation="255"/>
    </xf>
    <xf numFmtId="0" fontId="46" fillId="0" borderId="8" xfId="5" applyFont="1" applyBorder="1" applyAlignment="1" applyProtection="1">
      <alignment horizontal="center" vertical="center" textRotation="255"/>
    </xf>
    <xf numFmtId="0" fontId="46" fillId="0" borderId="17" xfId="5" applyFont="1" applyBorder="1" applyAlignment="1" applyProtection="1">
      <alignment horizontal="center" vertical="center" textRotation="255"/>
    </xf>
    <xf numFmtId="0" fontId="46" fillId="0" borderId="3" xfId="5" applyFont="1" applyFill="1" applyBorder="1" applyAlignment="1" applyProtection="1">
      <alignment horizontal="center" vertical="center"/>
    </xf>
    <xf numFmtId="0" fontId="46" fillId="0" borderId="6" xfId="5" applyFont="1" applyFill="1" applyBorder="1" applyAlignment="1" applyProtection="1">
      <alignment horizontal="center" vertical="center"/>
    </xf>
    <xf numFmtId="0" fontId="46" fillId="0" borderId="12" xfId="5" applyFont="1" applyFill="1" applyBorder="1" applyAlignment="1" applyProtection="1">
      <alignment horizontal="center" vertical="center"/>
    </xf>
    <xf numFmtId="0" fontId="46" fillId="0" borderId="13" xfId="5" applyFont="1" applyFill="1" applyBorder="1" applyAlignment="1" applyProtection="1">
      <alignment horizontal="center" vertical="center"/>
    </xf>
    <xf numFmtId="0" fontId="50" fillId="0" borderId="2" xfId="5" applyFont="1" applyBorder="1" applyAlignment="1" applyProtection="1">
      <alignment horizontal="center" vertical="center"/>
    </xf>
    <xf numFmtId="0" fontId="50" fillId="0" borderId="8" xfId="5" applyFont="1" applyBorder="1" applyAlignment="1" applyProtection="1">
      <alignment horizontal="center" vertical="center"/>
    </xf>
    <xf numFmtId="0" fontId="50" fillId="0" borderId="17" xfId="5" applyFont="1" applyBorder="1" applyAlignment="1" applyProtection="1">
      <alignment horizontal="center" vertical="center"/>
    </xf>
    <xf numFmtId="0" fontId="50" fillId="0" borderId="2" xfId="5" applyFont="1" applyBorder="1" applyAlignment="1" applyProtection="1">
      <alignment horizontal="center" vertical="center" shrinkToFit="1"/>
    </xf>
    <xf numFmtId="0" fontId="50" fillId="0" borderId="8" xfId="5" applyFont="1" applyBorder="1" applyAlignment="1" applyProtection="1">
      <alignment horizontal="center" vertical="center" shrinkToFit="1"/>
    </xf>
    <xf numFmtId="0" fontId="50" fillId="0" borderId="17" xfId="5" applyFont="1" applyBorder="1" applyAlignment="1" applyProtection="1">
      <alignment horizontal="center" vertical="center" shrinkToFit="1"/>
    </xf>
    <xf numFmtId="0" fontId="50" fillId="0" borderId="2" xfId="5" applyFont="1" applyBorder="1" applyAlignment="1" applyProtection="1">
      <alignment horizontal="center" vertical="center" wrapText="1"/>
    </xf>
    <xf numFmtId="0" fontId="50" fillId="0" borderId="8" xfId="5" applyFont="1" applyBorder="1" applyAlignment="1" applyProtection="1">
      <alignment horizontal="center" vertical="center" wrapText="1"/>
    </xf>
    <xf numFmtId="0" fontId="50" fillId="0" borderId="17" xfId="5" applyFont="1" applyBorder="1" applyAlignment="1" applyProtection="1">
      <alignment horizontal="center" vertical="center" wrapText="1"/>
    </xf>
    <xf numFmtId="0" fontId="46" fillId="0" borderId="3" xfId="5" applyFont="1" applyBorder="1" applyAlignment="1" applyProtection="1">
      <alignment horizontal="center" vertical="center"/>
    </xf>
    <xf numFmtId="0" fontId="46" fillId="0" borderId="6" xfId="5" applyFont="1" applyBorder="1" applyAlignment="1" applyProtection="1">
      <alignment horizontal="center" vertical="center"/>
    </xf>
    <xf numFmtId="0" fontId="46" fillId="0" borderId="12" xfId="5" applyFont="1" applyBorder="1" applyAlignment="1" applyProtection="1">
      <alignment horizontal="center" vertical="center"/>
    </xf>
    <xf numFmtId="0" fontId="46" fillId="0" borderId="13" xfId="5" applyFont="1" applyBorder="1" applyAlignment="1" applyProtection="1">
      <alignment horizontal="center" vertical="center"/>
    </xf>
    <xf numFmtId="0" fontId="18" fillId="0" borderId="2" xfId="5" applyFont="1" applyFill="1" applyBorder="1" applyAlignment="1" applyProtection="1">
      <alignment horizontal="center" vertical="center" wrapText="1"/>
    </xf>
    <xf numFmtId="0" fontId="18" fillId="0" borderId="17" xfId="5" applyFont="1" applyFill="1" applyBorder="1" applyAlignment="1" applyProtection="1">
      <alignment horizontal="center" vertical="center" wrapText="1"/>
    </xf>
    <xf numFmtId="181" fontId="46" fillId="0" borderId="3" xfId="5" applyNumberFormat="1" applyFont="1" applyFill="1" applyBorder="1" applyAlignment="1" applyProtection="1">
      <alignment horizontal="center"/>
    </xf>
    <xf numFmtId="181" fontId="46" fillId="0" borderId="7" xfId="5" applyNumberFormat="1" applyFont="1" applyFill="1" applyBorder="1" applyAlignment="1" applyProtection="1">
      <alignment horizontal="center"/>
    </xf>
    <xf numFmtId="0" fontId="46" fillId="0" borderId="14" xfId="5" applyFont="1" applyFill="1" applyBorder="1" applyAlignment="1" applyProtection="1">
      <alignment horizontal="center" vertical="center" wrapText="1"/>
    </xf>
    <xf numFmtId="0" fontId="46" fillId="0" borderId="17" xfId="5" applyFont="1" applyFill="1" applyBorder="1" applyAlignment="1" applyProtection="1">
      <alignment horizontal="center" vertical="center" wrapText="1"/>
    </xf>
    <xf numFmtId="0" fontId="46" fillId="0" borderId="2" xfId="5" applyFont="1" applyBorder="1" applyAlignment="1" applyProtection="1">
      <alignment horizontal="center" vertical="center"/>
    </xf>
    <xf numFmtId="0" fontId="46" fillId="0" borderId="8" xfId="5" applyFont="1" applyBorder="1" applyAlignment="1" applyProtection="1">
      <alignment horizontal="center" vertical="center"/>
    </xf>
    <xf numFmtId="0" fontId="46" fillId="0" borderId="17" xfId="5" applyFont="1" applyBorder="1" applyAlignment="1" applyProtection="1">
      <alignment horizontal="center" vertical="center"/>
    </xf>
    <xf numFmtId="0" fontId="46" fillId="0" borderId="1" xfId="5" applyFont="1" applyBorder="1" applyAlignment="1" applyProtection="1">
      <alignment horizontal="center" vertical="center"/>
    </xf>
    <xf numFmtId="0" fontId="46" fillId="0" borderId="1" xfId="5" applyFont="1" applyBorder="1" applyAlignment="1" applyProtection="1">
      <alignment horizontal="center" vertical="center" shrinkToFit="1"/>
    </xf>
    <xf numFmtId="0" fontId="18" fillId="0" borderId="1" xfId="5" applyFont="1" applyBorder="1" applyAlignment="1" applyProtection="1">
      <alignment horizontal="center" vertical="center" wrapText="1"/>
    </xf>
    <xf numFmtId="0" fontId="46" fillId="0" borderId="14" xfId="5" applyFont="1" applyBorder="1" applyAlignment="1" applyProtection="1">
      <alignment horizontal="center" vertical="center"/>
    </xf>
    <xf numFmtId="0" fontId="46" fillId="0" borderId="11" xfId="5" applyFont="1" applyBorder="1" applyAlignment="1" applyProtection="1">
      <alignment horizontal="center" vertical="center"/>
    </xf>
    <xf numFmtId="0" fontId="46" fillId="0" borderId="86" xfId="5" applyFont="1" applyBorder="1" applyAlignment="1" applyProtection="1">
      <alignment horizontal="center" vertical="center"/>
    </xf>
    <xf numFmtId="0" fontId="46" fillId="0" borderId="85" xfId="5" applyFont="1" applyBorder="1" applyAlignment="1" applyProtection="1">
      <alignment horizontal="center" vertical="center"/>
    </xf>
    <xf numFmtId="0" fontId="46" fillId="0" borderId="86" xfId="5" applyFont="1" applyFill="1" applyBorder="1" applyAlignment="1" applyProtection="1">
      <alignment horizontal="center" vertical="center"/>
    </xf>
    <xf numFmtId="0" fontId="46" fillId="0" borderId="85" xfId="5" applyFont="1" applyFill="1" applyBorder="1" applyAlignment="1" applyProtection="1">
      <alignment horizontal="center" vertical="center"/>
    </xf>
    <xf numFmtId="0" fontId="46" fillId="0" borderId="75" xfId="5" applyFont="1" applyFill="1" applyBorder="1" applyAlignment="1" applyProtection="1">
      <alignment horizontal="center" vertical="center" wrapText="1"/>
    </xf>
    <xf numFmtId="0" fontId="46" fillId="0" borderId="76" xfId="5" applyFont="1" applyFill="1" applyBorder="1" applyAlignment="1" applyProtection="1">
      <alignment horizontal="center" vertical="center" wrapText="1"/>
    </xf>
    <xf numFmtId="0" fontId="46" fillId="0" borderId="2" xfId="5" applyFont="1" applyFill="1" applyBorder="1" applyAlignment="1" applyProtection="1">
      <alignment horizontal="center" vertical="center"/>
    </xf>
    <xf numFmtId="0" fontId="46" fillId="0" borderId="17" xfId="5" applyFont="1" applyFill="1" applyBorder="1" applyAlignment="1" applyProtection="1">
      <alignment horizontal="center" vertical="center"/>
    </xf>
    <xf numFmtId="0" fontId="46" fillId="0" borderId="14" xfId="5" applyFont="1" applyBorder="1" applyAlignment="1" applyProtection="1">
      <alignment horizontal="center" vertical="center" wrapText="1"/>
    </xf>
    <xf numFmtId="0" fontId="7" fillId="0" borderId="11" xfId="5" applyBorder="1" applyAlignment="1" applyProtection="1">
      <alignment vertical="center" wrapText="1"/>
    </xf>
    <xf numFmtId="0" fontId="46" fillId="0" borderId="2" xfId="5" applyFont="1" applyBorder="1" applyAlignment="1" applyProtection="1">
      <alignment horizontal="center" vertical="center" wrapText="1"/>
    </xf>
    <xf numFmtId="0" fontId="50" fillId="0" borderId="18" xfId="5" applyFont="1" applyBorder="1" applyAlignment="1" applyProtection="1">
      <alignment horizontal="center" vertical="center"/>
    </xf>
    <xf numFmtId="0" fontId="50" fillId="0" borderId="104" xfId="5" applyFont="1" applyBorder="1" applyAlignment="1" applyProtection="1">
      <alignment horizontal="center" vertical="center"/>
    </xf>
    <xf numFmtId="0" fontId="7" fillId="0" borderId="58" xfId="5" applyBorder="1" applyAlignment="1" applyProtection="1"/>
    <xf numFmtId="0" fontId="7" fillId="0" borderId="104" xfId="5" applyBorder="1" applyAlignment="1" applyProtection="1"/>
    <xf numFmtId="0" fontId="7" fillId="0" borderId="104" xfId="5" applyBorder="1" applyAlignment="1" applyProtection="1">
      <alignment horizontal="center" vertical="center"/>
    </xf>
    <xf numFmtId="0" fontId="7" fillId="0" borderId="58" xfId="5" applyBorder="1" applyAlignment="1" applyProtection="1">
      <alignment horizontal="center" vertical="center"/>
    </xf>
    <xf numFmtId="0" fontId="50" fillId="0" borderId="58" xfId="5" applyFont="1" applyBorder="1" applyAlignment="1" applyProtection="1">
      <alignment horizontal="center" vertical="center"/>
    </xf>
    <xf numFmtId="0" fontId="46" fillId="0" borderId="115" xfId="5" applyFont="1" applyBorder="1" applyAlignment="1" applyProtection="1">
      <alignment horizontal="center" vertical="center"/>
    </xf>
    <xf numFmtId="0" fontId="7" fillId="0" borderId="116" xfId="5" applyBorder="1" applyAlignment="1" applyProtection="1">
      <alignment horizontal="center" vertical="center"/>
    </xf>
    <xf numFmtId="0" fontId="7" fillId="0" borderId="55" xfId="5" applyBorder="1" applyAlignment="1" applyProtection="1">
      <alignment horizontal="center" vertical="center"/>
    </xf>
    <xf numFmtId="0" fontId="46" fillId="0" borderId="41" xfId="5" applyFont="1" applyBorder="1" applyAlignment="1" applyProtection="1">
      <alignment horizontal="center" vertical="center"/>
    </xf>
    <xf numFmtId="0" fontId="46" fillId="0" borderId="56" xfId="5" applyFont="1" applyBorder="1" applyAlignment="1" applyProtection="1">
      <alignment horizontal="center" vertical="center"/>
    </xf>
    <xf numFmtId="0" fontId="7" fillId="0" borderId="6" xfId="5" applyBorder="1" applyAlignment="1" applyProtection="1">
      <alignment horizontal="center" vertical="center"/>
    </xf>
    <xf numFmtId="0" fontId="46" fillId="0" borderId="49" xfId="5" applyFont="1" applyBorder="1" applyAlignment="1" applyProtection="1">
      <alignment horizontal="center" vertical="center"/>
    </xf>
    <xf numFmtId="0" fontId="7" fillId="0" borderId="22" xfId="5" applyBorder="1" applyAlignment="1" applyProtection="1">
      <alignment horizontal="center" vertical="center"/>
    </xf>
    <xf numFmtId="0" fontId="46" fillId="0" borderId="43" xfId="5" applyFont="1" applyBorder="1" applyAlignment="1" applyProtection="1">
      <alignment horizontal="left" vertical="center" wrapText="1"/>
    </xf>
    <xf numFmtId="0" fontId="46" fillId="0" borderId="44" xfId="5" applyFont="1" applyBorder="1" applyAlignment="1" applyProtection="1">
      <alignment horizontal="left" vertical="center" wrapText="1"/>
    </xf>
    <xf numFmtId="0" fontId="46" fillId="0" borderId="18" xfId="5" applyFont="1" applyBorder="1" applyAlignment="1" applyProtection="1">
      <alignment horizontal="center" vertical="center"/>
    </xf>
    <xf numFmtId="0" fontId="46" fillId="0" borderId="104" xfId="5" applyFont="1" applyBorder="1" applyAlignment="1" applyProtection="1">
      <alignment horizontal="center" vertical="center"/>
    </xf>
    <xf numFmtId="0" fontId="50" fillId="0" borderId="21" xfId="5" applyFont="1" applyBorder="1" applyAlignment="1" applyProtection="1">
      <alignment horizontal="center" vertical="center"/>
    </xf>
    <xf numFmtId="0" fontId="50" fillId="0" borderId="121" xfId="5" applyFont="1" applyBorder="1" applyAlignment="1" applyProtection="1">
      <alignment horizontal="center" vertical="center"/>
    </xf>
    <xf numFmtId="180" fontId="50" fillId="0" borderId="1" xfId="5" applyNumberFormat="1" applyFont="1" applyFill="1" applyBorder="1" applyAlignment="1" applyProtection="1">
      <alignment horizontal="center"/>
    </xf>
    <xf numFmtId="180" fontId="50" fillId="0" borderId="7" xfId="5" applyNumberFormat="1" applyFont="1" applyFill="1" applyBorder="1" applyAlignment="1" applyProtection="1">
      <alignment horizontal="center"/>
    </xf>
    <xf numFmtId="180" fontId="50" fillId="0" borderId="3" xfId="5" applyNumberFormat="1" applyFont="1" applyFill="1" applyBorder="1" applyAlignment="1" applyProtection="1">
      <alignment horizontal="center"/>
    </xf>
    <xf numFmtId="0" fontId="46" fillId="0" borderId="3" xfId="5" applyFont="1" applyBorder="1" applyAlignment="1" applyProtection="1">
      <alignment horizontal="left" vertical="center" wrapText="1"/>
    </xf>
    <xf numFmtId="0" fontId="46" fillId="0" borderId="6" xfId="5" applyFont="1" applyBorder="1" applyAlignment="1" applyProtection="1">
      <alignment horizontal="left" vertical="center" wrapText="1"/>
    </xf>
    <xf numFmtId="0" fontId="46" fillId="0" borderId="7" xfId="5" applyFont="1" applyBorder="1" applyAlignment="1" applyProtection="1">
      <alignment horizontal="left" vertical="center" wrapText="1"/>
    </xf>
    <xf numFmtId="180" fontId="46" fillId="0" borderId="3" xfId="5" applyNumberFormat="1" applyFont="1" applyFill="1" applyBorder="1" applyAlignment="1" applyProtection="1">
      <alignment horizontal="center" wrapText="1"/>
    </xf>
    <xf numFmtId="180" fontId="46" fillId="0" borderId="7" xfId="5" applyNumberFormat="1" applyFont="1" applyFill="1" applyBorder="1" applyAlignment="1" applyProtection="1">
      <alignment horizontal="center" wrapText="1"/>
    </xf>
    <xf numFmtId="0" fontId="46" fillId="0" borderId="7" xfId="5" applyFont="1" applyBorder="1" applyAlignment="1" applyProtection="1">
      <alignment horizontal="center" vertical="center"/>
    </xf>
    <xf numFmtId="190" fontId="29" fillId="6" borderId="57" xfId="0" applyNumberFormat="1" applyFont="1" applyFill="1" applyBorder="1" applyAlignment="1">
      <alignment horizontal="right" vertical="center"/>
    </xf>
    <xf numFmtId="190" fontId="29" fillId="6" borderId="36" xfId="0" applyNumberFormat="1" applyFont="1" applyFill="1" applyBorder="1" applyAlignment="1">
      <alignment horizontal="right" vertical="center"/>
    </xf>
    <xf numFmtId="0" fontId="24" fillId="6" borderId="51" xfId="0" applyFont="1" applyFill="1" applyBorder="1" applyAlignment="1">
      <alignment horizontal="left" vertical="center" wrapText="1"/>
    </xf>
    <xf numFmtId="0" fontId="24" fillId="6" borderId="50" xfId="0" applyFont="1" applyFill="1" applyBorder="1" applyAlignment="1">
      <alignment horizontal="left" vertical="center" wrapText="1"/>
    </xf>
    <xf numFmtId="0" fontId="24" fillId="6" borderId="52" xfId="0" applyFont="1" applyFill="1" applyBorder="1" applyAlignment="1">
      <alignment horizontal="center" vertical="center"/>
    </xf>
    <xf numFmtId="0" fontId="24" fillId="6" borderId="53" xfId="0" applyFont="1" applyFill="1" applyBorder="1" applyAlignment="1">
      <alignment horizontal="center" vertical="center"/>
    </xf>
    <xf numFmtId="176" fontId="36" fillId="6" borderId="14" xfId="0" applyNumberFormat="1" applyFont="1" applyFill="1" applyBorder="1" applyAlignment="1" applyProtection="1">
      <alignment horizontal="left" vertical="center" wrapText="1" shrinkToFit="1"/>
    </xf>
    <xf numFmtId="176" fontId="36" fillId="6" borderId="15" xfId="0" applyNumberFormat="1" applyFont="1" applyFill="1" applyBorder="1" applyAlignment="1" applyProtection="1">
      <alignment horizontal="left" vertical="center" wrapText="1" shrinkToFit="1"/>
    </xf>
    <xf numFmtId="176" fontId="36" fillId="6" borderId="16" xfId="0" applyNumberFormat="1" applyFont="1" applyFill="1" applyBorder="1" applyAlignment="1" applyProtection="1">
      <alignment horizontal="left" vertical="center" wrapText="1" shrinkToFit="1"/>
    </xf>
    <xf numFmtId="176" fontId="36" fillId="6" borderId="32" xfId="0" applyNumberFormat="1" applyFont="1" applyFill="1" applyBorder="1" applyAlignment="1" applyProtection="1">
      <alignment horizontal="left" vertical="center" wrapText="1" shrinkToFit="1"/>
    </xf>
    <xf numFmtId="176" fontId="36" fillId="6" borderId="54" xfId="0" applyNumberFormat="1" applyFont="1" applyFill="1" applyBorder="1" applyAlignment="1" applyProtection="1">
      <alignment horizontal="left" vertical="center" wrapText="1" shrinkToFit="1"/>
    </xf>
    <xf numFmtId="176" fontId="36" fillId="6" borderId="48" xfId="0" applyNumberFormat="1" applyFont="1" applyFill="1" applyBorder="1" applyAlignment="1" applyProtection="1">
      <alignment horizontal="left" vertical="center" wrapText="1" shrinkToFit="1"/>
    </xf>
    <xf numFmtId="0" fontId="28" fillId="6" borderId="2" xfId="4" applyFont="1" applyFill="1" applyBorder="1" applyAlignment="1" applyProtection="1">
      <alignment horizontal="left" vertical="center" wrapText="1"/>
    </xf>
    <xf numFmtId="0" fontId="28" fillId="6" borderId="17" xfId="4" applyFont="1" applyFill="1" applyBorder="1" applyAlignment="1" applyProtection="1">
      <alignment horizontal="left" vertical="center" wrapText="1"/>
    </xf>
    <xf numFmtId="190" fontId="24" fillId="6" borderId="2" xfId="1" applyNumberFormat="1" applyFont="1" applyFill="1" applyBorder="1" applyAlignment="1">
      <alignment horizontal="right" vertical="center"/>
    </xf>
    <xf numFmtId="190" fontId="24" fillId="6" borderId="17" xfId="1" applyNumberFormat="1" applyFont="1" applyFill="1" applyBorder="1" applyAlignment="1">
      <alignment horizontal="right" vertical="center"/>
    </xf>
    <xf numFmtId="190" fontId="29" fillId="6" borderId="1" xfId="0" applyNumberFormat="1" applyFont="1" applyFill="1" applyBorder="1" applyAlignment="1">
      <alignment horizontal="right" vertical="center"/>
    </xf>
    <xf numFmtId="176" fontId="24" fillId="6" borderId="1" xfId="0" applyNumberFormat="1" applyFont="1" applyFill="1" applyBorder="1" applyAlignment="1" applyProtection="1">
      <alignment horizontal="left" vertical="center" wrapText="1" shrinkToFit="1"/>
    </xf>
    <xf numFmtId="0" fontId="39" fillId="6" borderId="7" xfId="0" applyFont="1" applyFill="1" applyBorder="1" applyAlignment="1">
      <alignment horizontal="left" vertical="center" wrapText="1"/>
    </xf>
    <xf numFmtId="0" fontId="28" fillId="6" borderId="1" xfId="4" applyFont="1" applyFill="1" applyBorder="1" applyAlignment="1" applyProtection="1">
      <alignment horizontal="left" vertical="center" wrapText="1"/>
    </xf>
    <xf numFmtId="0" fontId="24" fillId="6" borderId="42" xfId="0" applyFont="1" applyFill="1" applyBorder="1" applyAlignment="1">
      <alignment horizontal="center" vertical="center"/>
    </xf>
    <xf numFmtId="190" fontId="24" fillId="6" borderId="1" xfId="1" applyNumberFormat="1" applyFont="1" applyFill="1" applyBorder="1" applyAlignment="1">
      <alignment horizontal="right" vertical="center"/>
    </xf>
  </cellXfs>
  <cellStyles count="6">
    <cellStyle name="ハイパーリンク" xfId="2" builtinId="8"/>
    <cellStyle name="桁区切り" xfId="1" builtinId="6"/>
    <cellStyle name="標準" xfId="0" builtinId="0"/>
    <cellStyle name="標準 2" xfId="3" xr:uid="{00000000-0005-0000-0000-000003000000}"/>
    <cellStyle name="標準 3" xfId="5" xr:uid="{00000000-0005-0000-0000-000004000000}"/>
    <cellStyle name="標準_CO2" xfId="4" xr:uid="{00000000-0005-0000-0000-000005000000}"/>
  </cellStyles>
  <dxfs count="0"/>
  <tableStyles count="0" defaultTableStyle="TableStyleMedium2" defaultPivotStyle="PivotStyleLight16"/>
  <colors>
    <mruColors>
      <color rgb="FF0066FF"/>
      <color rgb="FFFFFF99"/>
      <color rgb="FFFFFFCC"/>
      <color rgb="FFFFCCFF"/>
      <color rgb="FFCCECFF"/>
      <color rgb="FFFFFFFF"/>
      <color rgb="FFFFCC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23</xdr:col>
      <xdr:colOff>152401</xdr:colOff>
      <xdr:row>9</xdr:row>
      <xdr:rowOff>213633</xdr:rowOff>
    </xdr:from>
    <xdr:ext cx="6136822" cy="762000"/>
    <xdr:sp macro="" textlink="">
      <xdr:nvSpPr>
        <xdr:cNvPr id="5" name="Text Box 9">
          <a:extLst>
            <a:ext uri="{FF2B5EF4-FFF2-40B4-BE49-F238E27FC236}">
              <a16:creationId xmlns:a16="http://schemas.microsoft.com/office/drawing/2014/main" id="{00000000-0008-0000-0000-000005000000}"/>
            </a:ext>
          </a:extLst>
        </xdr:cNvPr>
        <xdr:cNvSpPr txBox="1">
          <a:spLocks noChangeArrowheads="1"/>
        </xdr:cNvSpPr>
      </xdr:nvSpPr>
      <xdr:spPr bwMode="auto">
        <a:xfrm>
          <a:off x="7219951" y="2280558"/>
          <a:ext cx="6136822" cy="7620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本ページの記載方法は、届出マニュアル（～工場・事業所用～）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66FF"/>
              </a:solidFill>
              <a:latin typeface="ＭＳ Ｐゴシック"/>
              <a:ea typeface="ＭＳ Ｐゴシック"/>
            </a:rPr>
            <a:t>P39</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xdr:from>
      <xdr:col>23</xdr:col>
      <xdr:colOff>57150</xdr:colOff>
      <xdr:row>23</xdr:row>
      <xdr:rowOff>19050</xdr:rowOff>
    </xdr:from>
    <xdr:to>
      <xdr:col>24</xdr:col>
      <xdr:colOff>209550</xdr:colOff>
      <xdr:row>26</xdr:row>
      <xdr:rowOff>0</xdr:rowOff>
    </xdr:to>
    <xdr:sp macro="" textlink="">
      <xdr:nvSpPr>
        <xdr:cNvPr id="6" name="AutoShape 2">
          <a:extLst>
            <a:ext uri="{FF2B5EF4-FFF2-40B4-BE49-F238E27FC236}">
              <a16:creationId xmlns:a16="http://schemas.microsoft.com/office/drawing/2014/main" id="{00000000-0008-0000-0000-000006000000}"/>
            </a:ext>
          </a:extLst>
        </xdr:cNvPr>
        <xdr:cNvSpPr>
          <a:spLocks/>
        </xdr:cNvSpPr>
      </xdr:nvSpPr>
      <xdr:spPr bwMode="auto">
        <a:xfrm>
          <a:off x="7067550" y="4152900"/>
          <a:ext cx="457200" cy="1057275"/>
        </a:xfrm>
        <a:prstGeom prst="rightBrace">
          <a:avLst>
            <a:gd name="adj1" fmla="val 12894"/>
            <a:gd name="adj2" fmla="val 50125"/>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24</xdr:col>
      <xdr:colOff>247648</xdr:colOff>
      <xdr:row>23</xdr:row>
      <xdr:rowOff>126547</xdr:rowOff>
    </xdr:from>
    <xdr:ext cx="3829051" cy="418704"/>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7562848" y="8232322"/>
          <a:ext cx="3829051" cy="41870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spAutoFit/>
        </a:bodyPr>
        <a:lstStyle/>
        <a:p>
          <a:pPr algn="l" rtl="0">
            <a:defRPr sz="1000"/>
          </a:pPr>
          <a:r>
            <a:rPr lang="ja-JP" altLang="en-US" sz="1200" b="1" i="0" u="none" strike="noStrike" baseline="0">
              <a:solidFill>
                <a:srgbClr val="FF0000"/>
              </a:solidFill>
              <a:latin typeface="ＭＳ Ｐゴシック"/>
              <a:ea typeface="ＭＳ Ｐゴシック"/>
            </a:rPr>
            <a:t>本エクセルファイル中の別紙シートに入力すると自動的に転記されるため、ここでは入力不要です。</a:t>
          </a:r>
          <a:endParaRPr lang="ja-JP" altLang="en-US"/>
        </a:p>
      </xdr:txBody>
    </xdr:sp>
    <xdr:clientData/>
  </xdr:oneCellAnchor>
  <xdr:twoCellAnchor>
    <xdr:from>
      <xdr:col>23</xdr:col>
      <xdr:colOff>123826</xdr:colOff>
      <xdr:row>4</xdr:row>
      <xdr:rowOff>28576</xdr:rowOff>
    </xdr:from>
    <xdr:to>
      <xdr:col>40</xdr:col>
      <xdr:colOff>276226</xdr:colOff>
      <xdr:row>9</xdr:row>
      <xdr:rowOff>142876</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7191376" y="857251"/>
          <a:ext cx="6076950" cy="135255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r>
            <a:rPr lang="ja-JP" altLang="ja-JP" sz="1400" b="1" i="0" baseline="0">
              <a:solidFill>
                <a:srgbClr val="FF0000"/>
              </a:solidFill>
              <a:effectLst/>
              <a:latin typeface="+mn-lt"/>
              <a:ea typeface="+mn-ea"/>
              <a:cs typeface="+mn-cs"/>
            </a:rPr>
            <a:t>本</a:t>
          </a:r>
          <a:r>
            <a:rPr lang="en-US" altLang="ja-JP" sz="1400" b="1" i="0" baseline="0">
              <a:solidFill>
                <a:srgbClr val="FF0000"/>
              </a:solidFill>
              <a:effectLst/>
              <a:latin typeface="+mn-lt"/>
              <a:ea typeface="+mn-ea"/>
              <a:cs typeface="+mn-cs"/>
            </a:rPr>
            <a:t>Excel</a:t>
          </a:r>
          <a:r>
            <a:rPr lang="ja-JP" altLang="ja-JP" sz="1400" b="1" i="0" baseline="0">
              <a:solidFill>
                <a:srgbClr val="FF0000"/>
              </a:solidFill>
              <a:effectLst/>
              <a:latin typeface="+mn-lt"/>
              <a:ea typeface="+mn-ea"/>
              <a:cs typeface="+mn-cs"/>
            </a:rPr>
            <a:t>ファイルを「ひょうごの環境」ホームページ「特定物質（温室効果ガス）排出抑制計画」にリンクされた簡易申請システムから提出して下さい。</a:t>
          </a:r>
          <a:endParaRPr lang="ja-JP" altLang="ja-JP" sz="1800">
            <a:solidFill>
              <a:srgbClr val="FF0000"/>
            </a:solidFill>
            <a:effectLst/>
          </a:endParaRPr>
        </a:p>
        <a:p>
          <a:pPr rtl="0"/>
          <a:r>
            <a:rPr lang="en-US" altLang="ja-JP" sz="1400" b="1" i="0" baseline="0">
              <a:effectLst/>
              <a:latin typeface="+mn-lt"/>
              <a:ea typeface="+mn-ea"/>
              <a:cs typeface="+mn-cs"/>
            </a:rPr>
            <a:t>https://www.kankyo.pref.hyogo.lg.jp/jp/warming/houkoku/leg_422</a:t>
          </a:r>
          <a:endParaRPr lang="ja-JP" altLang="ja-JP" sz="1400">
            <a:effectLst/>
          </a:endParaRPr>
        </a:p>
        <a:p>
          <a:pPr rtl="0"/>
          <a:r>
            <a:rPr lang="ja-JP" altLang="en-US" sz="1400" b="1" i="0" baseline="0">
              <a:solidFill>
                <a:srgbClr val="FF0000"/>
              </a:solidFill>
              <a:effectLst/>
              <a:latin typeface="+mj-ea"/>
              <a:ea typeface="+mj-ea"/>
              <a:cs typeface="+mn-cs"/>
            </a:rPr>
            <a:t>押印不要ですが、</a:t>
          </a:r>
          <a:r>
            <a:rPr lang="ja-JP" altLang="en-US" sz="1400">
              <a:solidFill>
                <a:srgbClr val="FF0000"/>
              </a:solidFill>
              <a:effectLst/>
              <a:latin typeface="+mn-ea"/>
              <a:ea typeface="+mn-ea"/>
            </a:rPr>
            <a:t>受領印をご希望の際は、適宜押印～切手を貼った封筒を同封のうえ、鑑（表紙）のみを郵送してください。</a:t>
          </a:r>
          <a:endParaRPr lang="ja-JP" altLang="ja-JP" sz="1400">
            <a:solidFill>
              <a:srgbClr val="FF0000"/>
            </a:solidFill>
            <a:effectLst/>
            <a:latin typeface="+mn-ea"/>
            <a:ea typeface="+mn-ea"/>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editAs="oneCell">
    <xdr:from>
      <xdr:col>23</xdr:col>
      <xdr:colOff>114300</xdr:colOff>
      <xdr:row>13</xdr:row>
      <xdr:rowOff>39690</xdr:rowOff>
    </xdr:from>
    <xdr:to>
      <xdr:col>43</xdr:col>
      <xdr:colOff>180975</xdr:colOff>
      <xdr:row>22</xdr:row>
      <xdr:rowOff>1189162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181850" y="3097215"/>
          <a:ext cx="8048625" cy="5559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63</xdr:row>
      <xdr:rowOff>238125</xdr:rowOff>
    </xdr:from>
    <xdr:to>
      <xdr:col>9</xdr:col>
      <xdr:colOff>872462</xdr:colOff>
      <xdr:row>75</xdr:row>
      <xdr:rowOff>77559</xdr:rowOff>
    </xdr:to>
    <xdr:pic>
      <xdr:nvPicPr>
        <xdr:cNvPr id="3" name="図 2">
          <a:extLst>
            <a:ext uri="{FF2B5EF4-FFF2-40B4-BE49-F238E27FC236}">
              <a16:creationId xmlns:a16="http://schemas.microsoft.com/office/drawing/2014/main" id="{07CDE506-9AEB-4EEC-9BB8-42A23FBF0E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211675"/>
          <a:ext cx="11073737" cy="1962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311728</xdr:colOff>
      <xdr:row>1</xdr:row>
      <xdr:rowOff>-1</xdr:rowOff>
    </xdr:from>
    <xdr:ext cx="4090555" cy="559384"/>
    <xdr:sp macro="" textlink="">
      <xdr:nvSpPr>
        <xdr:cNvPr id="4" name="Text Box 9">
          <a:extLst>
            <a:ext uri="{FF2B5EF4-FFF2-40B4-BE49-F238E27FC236}">
              <a16:creationId xmlns:a16="http://schemas.microsoft.com/office/drawing/2014/main" id="{9FEB3C31-44D6-440E-A9AA-968B32B02F13}"/>
            </a:ext>
          </a:extLst>
        </xdr:cNvPr>
        <xdr:cNvSpPr txBox="1">
          <a:spLocks noChangeArrowheads="1"/>
        </xdr:cNvSpPr>
      </xdr:nvSpPr>
      <xdr:spPr bwMode="auto">
        <a:xfrm>
          <a:off x="12018819" y="173181"/>
          <a:ext cx="4090555" cy="5593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0000FF"/>
              </a:solidFill>
              <a:latin typeface="ＭＳ Ｐゴシック"/>
              <a:ea typeface="ＭＳ Ｐゴシック"/>
            </a:rPr>
            <a:t>P40</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56</xdr:row>
      <xdr:rowOff>47625</xdr:rowOff>
    </xdr:from>
    <xdr:to>
      <xdr:col>7</xdr:col>
      <xdr:colOff>790575</xdr:colOff>
      <xdr:row>75</xdr:row>
      <xdr:rowOff>23349</xdr:rowOff>
    </xdr:to>
    <xdr:pic>
      <xdr:nvPicPr>
        <xdr:cNvPr id="2" name="図 1">
          <a:extLst>
            <a:ext uri="{FF2B5EF4-FFF2-40B4-BE49-F238E27FC236}">
              <a16:creationId xmlns:a16="http://schemas.microsoft.com/office/drawing/2014/main" id="{BD6AF1A2-4B94-41B2-98F6-257FB2FE95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4420850"/>
          <a:ext cx="9277350" cy="3090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231321</xdr:colOff>
      <xdr:row>6</xdr:row>
      <xdr:rowOff>272143</xdr:rowOff>
    </xdr:from>
    <xdr:ext cx="4090555" cy="559384"/>
    <xdr:sp macro="" textlink="">
      <xdr:nvSpPr>
        <xdr:cNvPr id="3" name="Text Box 9">
          <a:extLst>
            <a:ext uri="{FF2B5EF4-FFF2-40B4-BE49-F238E27FC236}">
              <a16:creationId xmlns:a16="http://schemas.microsoft.com/office/drawing/2014/main" id="{ECC366BB-DF6A-4E12-B2EA-8EECEBB6BF7A}"/>
            </a:ext>
          </a:extLst>
        </xdr:cNvPr>
        <xdr:cNvSpPr txBox="1">
          <a:spLocks noChangeArrowheads="1"/>
        </xdr:cNvSpPr>
      </xdr:nvSpPr>
      <xdr:spPr bwMode="auto">
        <a:xfrm>
          <a:off x="18954750" y="2272393"/>
          <a:ext cx="4090555" cy="5593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0000FF"/>
              </a:solidFill>
              <a:latin typeface="ＭＳ Ｐゴシック"/>
              <a:ea typeface="ＭＳ Ｐゴシック"/>
            </a:rPr>
            <a:t>P41</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88901</xdr:colOff>
      <xdr:row>9</xdr:row>
      <xdr:rowOff>38101</xdr:rowOff>
    </xdr:from>
    <xdr:to>
      <xdr:col>10</xdr:col>
      <xdr:colOff>1206501</xdr:colOff>
      <xdr:row>19</xdr:row>
      <xdr:rowOff>79376</xdr:rowOff>
    </xdr:to>
    <xdr:sp macro="" textlink="">
      <xdr:nvSpPr>
        <xdr:cNvPr id="2" name="正方形/長方形 1">
          <a:extLst>
            <a:ext uri="{FF2B5EF4-FFF2-40B4-BE49-F238E27FC236}">
              <a16:creationId xmlns:a16="http://schemas.microsoft.com/office/drawing/2014/main" id="{CCB1F29A-CBF7-4172-B344-02AC5E88C73E}"/>
            </a:ext>
          </a:extLst>
        </xdr:cNvPr>
        <xdr:cNvSpPr/>
      </xdr:nvSpPr>
      <xdr:spPr bwMode="auto">
        <a:xfrm>
          <a:off x="12128501" y="2028826"/>
          <a:ext cx="1117600" cy="3251200"/>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化石燃料を混焼している場合は再生可能エネルギー（バイオマス等）分のみ按分して記入ください。</a:t>
          </a:r>
          <a:endParaRPr lang="ja-JP" altLang="ja-JP" sz="1800">
            <a:solidFill>
              <a:srgbClr val="FF0000"/>
            </a:solidFill>
            <a:effectLst/>
          </a:endParaRPr>
        </a:p>
        <a:p>
          <a:r>
            <a:rPr kumimoji="1" lang="ja-JP" altLang="ja-JP" sz="1400">
              <a:solidFill>
                <a:srgbClr val="FF0000"/>
              </a:solidFill>
              <a:effectLst/>
              <a:latin typeface="+mn-lt"/>
              <a:ea typeface="+mn-ea"/>
              <a:cs typeface="+mn-cs"/>
            </a:rPr>
            <a:t>化石燃料分は集計結果表</a:t>
          </a:r>
          <a:r>
            <a:rPr kumimoji="1" lang="en-US" altLang="ja-JP" sz="1400">
              <a:solidFill>
                <a:srgbClr val="FF0000"/>
              </a:solidFill>
              <a:effectLst/>
              <a:latin typeface="+mn-lt"/>
              <a:ea typeface="+mn-ea"/>
              <a:cs typeface="+mn-cs"/>
            </a:rPr>
            <a:t>CO</a:t>
          </a:r>
          <a:r>
            <a:rPr kumimoji="1" lang="en-US" altLang="ja-JP" sz="1400" baseline="-25000">
              <a:solidFill>
                <a:srgbClr val="FF0000"/>
              </a:solidFill>
              <a:effectLst/>
              <a:latin typeface="+mn-lt"/>
              <a:ea typeface="+mn-ea"/>
              <a:cs typeface="+mn-cs"/>
            </a:rPr>
            <a:t>2</a:t>
          </a:r>
          <a:r>
            <a:rPr kumimoji="1" lang="ja-JP" altLang="ja-JP" sz="1400">
              <a:solidFill>
                <a:srgbClr val="FF0000"/>
              </a:solidFill>
              <a:effectLst/>
              <a:latin typeface="+mn-lt"/>
              <a:ea typeface="+mn-ea"/>
              <a:cs typeface="+mn-cs"/>
            </a:rPr>
            <a:t>シートに記入してください。</a:t>
          </a:r>
          <a:endParaRPr lang="ja-JP" altLang="ja-JP" sz="1800">
            <a:solidFill>
              <a:srgbClr val="FF0000"/>
            </a:solidFill>
            <a:effectLst/>
          </a:endParaRPr>
        </a:p>
        <a:p>
          <a:pPr algn="l"/>
          <a:endParaRPr kumimoji="1" lang="ja-JP" altLang="en-US" sz="1100">
            <a:solidFill>
              <a:srgbClr val="FF0000"/>
            </a:solidFill>
          </a:endParaRPr>
        </a:p>
      </xdr:txBody>
    </xdr:sp>
    <xdr:clientData/>
  </xdr:twoCellAnchor>
  <xdr:twoCellAnchor>
    <xdr:from>
      <xdr:col>9</xdr:col>
      <xdr:colOff>168275</xdr:colOff>
      <xdr:row>21</xdr:row>
      <xdr:rowOff>152400</xdr:rowOff>
    </xdr:from>
    <xdr:to>
      <xdr:col>10</xdr:col>
      <xdr:colOff>774700</xdr:colOff>
      <xdr:row>28</xdr:row>
      <xdr:rowOff>190500</xdr:rowOff>
    </xdr:to>
    <xdr:sp macro="" textlink="">
      <xdr:nvSpPr>
        <xdr:cNvPr id="3" name="正方形/長方形 2">
          <a:extLst>
            <a:ext uri="{FF2B5EF4-FFF2-40B4-BE49-F238E27FC236}">
              <a16:creationId xmlns:a16="http://schemas.microsoft.com/office/drawing/2014/main" id="{6F429F8E-FC47-4378-8761-749DEDD93150}"/>
            </a:ext>
          </a:extLst>
        </xdr:cNvPr>
        <xdr:cNvSpPr/>
      </xdr:nvSpPr>
      <xdr:spPr bwMode="auto">
        <a:xfrm>
          <a:off x="11074400" y="5829300"/>
          <a:ext cx="1739900" cy="290512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化石燃料を混焼している場合は再生可能エネルギー（バイオマス等）分のみ按分して記入ください。</a:t>
          </a:r>
          <a:endParaRPr lang="ja-JP" altLang="ja-JP" sz="1800">
            <a:solidFill>
              <a:srgbClr val="FF0000"/>
            </a:solidFill>
            <a:effectLst/>
          </a:endParaRPr>
        </a:p>
        <a:p>
          <a:r>
            <a:rPr kumimoji="1" lang="ja-JP" altLang="ja-JP" sz="1400">
              <a:solidFill>
                <a:srgbClr val="FF0000"/>
              </a:solidFill>
              <a:effectLst/>
              <a:latin typeface="+mn-lt"/>
              <a:ea typeface="+mn-ea"/>
              <a:cs typeface="+mn-cs"/>
            </a:rPr>
            <a:t>化石燃料分は集計結果表</a:t>
          </a:r>
          <a:r>
            <a:rPr kumimoji="1" lang="en-US" altLang="ja-JP" sz="1400">
              <a:solidFill>
                <a:srgbClr val="FF0000"/>
              </a:solidFill>
              <a:effectLst/>
              <a:latin typeface="+mn-lt"/>
              <a:ea typeface="+mn-ea"/>
              <a:cs typeface="+mn-cs"/>
            </a:rPr>
            <a:t>CO</a:t>
          </a:r>
          <a:r>
            <a:rPr kumimoji="1" lang="en-US" altLang="ja-JP" sz="1400" baseline="-25000">
              <a:solidFill>
                <a:srgbClr val="FF0000"/>
              </a:solidFill>
              <a:effectLst/>
              <a:latin typeface="+mn-lt"/>
              <a:ea typeface="+mn-ea"/>
              <a:cs typeface="+mn-cs"/>
            </a:rPr>
            <a:t>2</a:t>
          </a:r>
          <a:r>
            <a:rPr kumimoji="1" lang="ja-JP" altLang="ja-JP" sz="1400">
              <a:solidFill>
                <a:srgbClr val="FF0000"/>
              </a:solidFill>
              <a:effectLst/>
              <a:latin typeface="+mn-lt"/>
              <a:ea typeface="+mn-ea"/>
              <a:cs typeface="+mn-cs"/>
            </a:rPr>
            <a:t>シートに記入してください。</a:t>
          </a:r>
          <a:endParaRPr lang="ja-JP" altLang="ja-JP" sz="1800">
            <a:solidFill>
              <a:srgbClr val="FF0000"/>
            </a:solidFill>
            <a:effectLst/>
          </a:endParaRPr>
        </a:p>
        <a:p>
          <a:pPr algn="l"/>
          <a:endParaRPr kumimoji="1" lang="ja-JP" altLang="en-US" sz="1400">
            <a:solidFill>
              <a:srgbClr val="FF0000"/>
            </a:solidFill>
          </a:endParaRPr>
        </a:p>
      </xdr:txBody>
    </xdr:sp>
    <xdr:clientData/>
  </xdr:twoCellAnchor>
  <xdr:twoCellAnchor>
    <xdr:from>
      <xdr:col>5</xdr:col>
      <xdr:colOff>162485</xdr:colOff>
      <xdr:row>40</xdr:row>
      <xdr:rowOff>168087</xdr:rowOff>
    </xdr:from>
    <xdr:to>
      <xdr:col>6</xdr:col>
      <xdr:colOff>559360</xdr:colOff>
      <xdr:row>46</xdr:row>
      <xdr:rowOff>342524</xdr:rowOff>
    </xdr:to>
    <xdr:sp macro="" textlink="">
      <xdr:nvSpPr>
        <xdr:cNvPr id="4" name="正方形/長方形 3">
          <a:extLst>
            <a:ext uri="{FF2B5EF4-FFF2-40B4-BE49-F238E27FC236}">
              <a16:creationId xmlns:a16="http://schemas.microsoft.com/office/drawing/2014/main" id="{DC7D94E5-0343-49BB-9A4B-6D2547CEEE28}"/>
            </a:ext>
          </a:extLst>
        </xdr:cNvPr>
        <xdr:cNvSpPr/>
      </xdr:nvSpPr>
      <xdr:spPr bwMode="auto">
        <a:xfrm>
          <a:off x="5410760" y="12645837"/>
          <a:ext cx="1768475" cy="2489012"/>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400">
              <a:solidFill>
                <a:srgbClr val="FF0000"/>
              </a:solidFill>
            </a:rPr>
            <a:t>※</a:t>
          </a:r>
          <a:r>
            <a:rPr kumimoji="1" lang="ja-JP" altLang="en-US" sz="1400">
              <a:solidFill>
                <a:srgbClr val="FF0000"/>
              </a:solidFill>
            </a:rPr>
            <a:t>化石燃料を混焼している場合は再生可能エネルギー（バイオマス等）分のみ按分して記入ください。</a:t>
          </a:r>
          <a:endParaRPr kumimoji="1" lang="en-US" altLang="ja-JP" sz="1400">
            <a:solidFill>
              <a:srgbClr val="FF0000"/>
            </a:solidFill>
          </a:endParaRPr>
        </a:p>
        <a:p>
          <a:pPr algn="l"/>
          <a:r>
            <a:rPr kumimoji="1" lang="ja-JP" altLang="en-US" sz="1400">
              <a:solidFill>
                <a:srgbClr val="FF0000"/>
              </a:solidFill>
            </a:rPr>
            <a:t>化石燃料分は集計結果表</a:t>
          </a:r>
          <a:r>
            <a:rPr kumimoji="1" lang="en-US" altLang="ja-JP" sz="1400">
              <a:solidFill>
                <a:srgbClr val="FF0000"/>
              </a:solidFill>
            </a:rPr>
            <a:t>CO</a:t>
          </a:r>
          <a:r>
            <a:rPr kumimoji="1" lang="en-US" altLang="ja-JP" sz="1400" baseline="-25000">
              <a:solidFill>
                <a:srgbClr val="FF0000"/>
              </a:solidFill>
            </a:rPr>
            <a:t>2</a:t>
          </a:r>
          <a:r>
            <a:rPr kumimoji="1" lang="ja-JP" altLang="en-US" sz="1400">
              <a:solidFill>
                <a:srgbClr val="FF0000"/>
              </a:solidFill>
            </a:rPr>
            <a:t>シートに記入してください。</a:t>
          </a:r>
        </a:p>
      </xdr:txBody>
    </xdr:sp>
    <xdr:clientData/>
  </xdr:twoCellAnchor>
  <xdr:twoCellAnchor>
    <xdr:from>
      <xdr:col>6</xdr:col>
      <xdr:colOff>1405032</xdr:colOff>
      <xdr:row>40</xdr:row>
      <xdr:rowOff>112060</xdr:rowOff>
    </xdr:from>
    <xdr:to>
      <xdr:col>10</xdr:col>
      <xdr:colOff>907676</xdr:colOff>
      <xdr:row>46</xdr:row>
      <xdr:rowOff>358588</xdr:rowOff>
    </xdr:to>
    <xdr:sp macro="" textlink="">
      <xdr:nvSpPr>
        <xdr:cNvPr id="5" name="正方形/長方形 4">
          <a:extLst>
            <a:ext uri="{FF2B5EF4-FFF2-40B4-BE49-F238E27FC236}">
              <a16:creationId xmlns:a16="http://schemas.microsoft.com/office/drawing/2014/main" id="{62349209-589A-45EC-A769-F6D91964AE1E}"/>
            </a:ext>
          </a:extLst>
        </xdr:cNvPr>
        <xdr:cNvSpPr/>
      </xdr:nvSpPr>
      <xdr:spPr bwMode="auto">
        <a:xfrm>
          <a:off x="8024907" y="12589810"/>
          <a:ext cx="4922369" cy="2561103"/>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en-US" altLang="ja-JP" sz="1200">
            <a:solidFill>
              <a:srgbClr val="FF0000"/>
            </a:solidFill>
          </a:endParaRPr>
        </a:p>
        <a:p>
          <a:pPr algn="l"/>
          <a:r>
            <a:rPr kumimoji="1" lang="ja-JP" altLang="en-US" sz="1200">
              <a:solidFill>
                <a:srgbClr val="FF0000"/>
              </a:solidFill>
            </a:rPr>
            <a:t>　「</a:t>
          </a:r>
          <a:r>
            <a:rPr kumimoji="1" lang="ja-JP" altLang="en-US" sz="1400">
              <a:solidFill>
                <a:srgbClr val="FF0000"/>
              </a:solidFill>
            </a:rPr>
            <a:t>再生可能エネルギー」とは、エネルギー供給事業者による非化石エネルギー源の利用及び化石エネルギー源の利用及び化石エネルギー原料の有効な利用の促進に関する法律（平成</a:t>
          </a:r>
          <a:r>
            <a:rPr kumimoji="1" lang="en-US" altLang="ja-JP" sz="1400">
              <a:solidFill>
                <a:srgbClr val="FF0000"/>
              </a:solidFill>
            </a:rPr>
            <a:t>21</a:t>
          </a:r>
          <a:r>
            <a:rPr kumimoji="1" lang="ja-JP" altLang="en-US" sz="1400">
              <a:solidFill>
                <a:srgbClr val="FF0000"/>
              </a:solidFill>
            </a:rPr>
            <a:t>年法律第</a:t>
          </a:r>
          <a:r>
            <a:rPr kumimoji="1" lang="en-US" altLang="ja-JP" sz="1400">
              <a:solidFill>
                <a:srgbClr val="FF0000"/>
              </a:solidFill>
            </a:rPr>
            <a:t>72</a:t>
          </a:r>
          <a:r>
            <a:rPr kumimoji="1" lang="ja-JP" altLang="en-US" sz="1400">
              <a:solidFill>
                <a:srgbClr val="FF0000"/>
              </a:solidFill>
            </a:rPr>
            <a:t>号）及び同施行令（平成</a:t>
          </a:r>
          <a:r>
            <a:rPr kumimoji="1" lang="en-US" altLang="ja-JP" sz="1400">
              <a:solidFill>
                <a:srgbClr val="FF0000"/>
              </a:solidFill>
            </a:rPr>
            <a:t>21</a:t>
          </a:r>
          <a:r>
            <a:rPr kumimoji="1" lang="ja-JP" altLang="en-US" sz="1400">
              <a:solidFill>
                <a:srgbClr val="FF0000"/>
              </a:solidFill>
            </a:rPr>
            <a:t>年政令第</a:t>
          </a:r>
          <a:r>
            <a:rPr kumimoji="1" lang="en-US" altLang="ja-JP" sz="1400">
              <a:solidFill>
                <a:srgbClr val="FF0000"/>
              </a:solidFill>
            </a:rPr>
            <a:t>222</a:t>
          </a:r>
          <a:r>
            <a:rPr kumimoji="1" lang="ja-JP" altLang="en-US" sz="1400">
              <a:solidFill>
                <a:srgbClr val="FF0000"/>
              </a:solidFill>
            </a:rPr>
            <a:t>号）に規定される「太陽光」、「風力」、「水力」、「地熱」、「太陽熱」、「大気中の熱その他の自然界に存する熱」、「バイオマス」を指す。</a:t>
          </a:r>
          <a:endParaRPr kumimoji="1" lang="en-US" altLang="ja-JP" sz="1400">
            <a:solidFill>
              <a:srgbClr val="FF0000"/>
            </a:solidFill>
          </a:endParaRPr>
        </a:p>
        <a:p>
          <a:pPr algn="l"/>
          <a:r>
            <a:rPr kumimoji="1" lang="ja-JP" altLang="en-US" sz="1400">
              <a:solidFill>
                <a:srgbClr val="FF0000"/>
              </a:solidFill>
            </a:rPr>
            <a:t>「</a:t>
          </a:r>
          <a:r>
            <a:rPr kumimoji="1" lang="en-US" altLang="ja-JP" sz="1400">
              <a:solidFill>
                <a:srgbClr val="FF0000"/>
              </a:solidFill>
            </a:rPr>
            <a:t>FIT</a:t>
          </a:r>
          <a:r>
            <a:rPr kumimoji="1" lang="ja-JP" altLang="en-US" sz="1400">
              <a:solidFill>
                <a:srgbClr val="FF0000"/>
              </a:solidFill>
            </a:rPr>
            <a:t>電気」とは、電気事業法による再生可能エネルギー電気の調達に関する特別法に規定される再生可能エネルギー電気を指す。</a:t>
          </a:r>
          <a:endParaRPr kumimoji="1" lang="en-US" altLang="ja-JP" sz="1400">
            <a:solidFill>
              <a:srgbClr val="FF0000"/>
            </a:solidFill>
          </a:endParaRPr>
        </a:p>
        <a:p>
          <a:pPr algn="l"/>
          <a:endParaRPr kumimoji="1" lang="ja-JP" altLang="en-US" sz="1400">
            <a:solidFill>
              <a:srgbClr val="FF0000"/>
            </a:solidFill>
          </a:endParaRPr>
        </a:p>
      </xdr:txBody>
    </xdr:sp>
    <xdr:clientData/>
  </xdr:twoCellAnchor>
  <xdr:twoCellAnchor>
    <xdr:from>
      <xdr:col>5</xdr:col>
      <xdr:colOff>78441</xdr:colOff>
      <xdr:row>55</xdr:row>
      <xdr:rowOff>44824</xdr:rowOff>
    </xdr:from>
    <xdr:to>
      <xdr:col>5</xdr:col>
      <xdr:colOff>268941</xdr:colOff>
      <xdr:row>58</xdr:row>
      <xdr:rowOff>313765</xdr:rowOff>
    </xdr:to>
    <xdr:sp macro="" textlink="">
      <xdr:nvSpPr>
        <xdr:cNvPr id="6" name="右中かっこ 5">
          <a:extLst>
            <a:ext uri="{FF2B5EF4-FFF2-40B4-BE49-F238E27FC236}">
              <a16:creationId xmlns:a16="http://schemas.microsoft.com/office/drawing/2014/main" id="{F9BF8708-AD80-44A4-BBBB-A23C2221955E}"/>
            </a:ext>
          </a:extLst>
        </xdr:cNvPr>
        <xdr:cNvSpPr/>
      </xdr:nvSpPr>
      <xdr:spPr bwMode="auto">
        <a:xfrm>
          <a:off x="5326716" y="16742149"/>
          <a:ext cx="190500" cy="1326216"/>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51547</xdr:colOff>
      <xdr:row>55</xdr:row>
      <xdr:rowOff>6724</xdr:rowOff>
    </xdr:from>
    <xdr:to>
      <xdr:col>10</xdr:col>
      <xdr:colOff>257735</xdr:colOff>
      <xdr:row>58</xdr:row>
      <xdr:rowOff>0</xdr:rowOff>
    </xdr:to>
    <xdr:sp macro="" textlink="">
      <xdr:nvSpPr>
        <xdr:cNvPr id="7" name="右中かっこ 6">
          <a:extLst>
            <a:ext uri="{FF2B5EF4-FFF2-40B4-BE49-F238E27FC236}">
              <a16:creationId xmlns:a16="http://schemas.microsoft.com/office/drawing/2014/main" id="{0DA8C151-9B90-4862-A1C2-89B6EEDD38A7}"/>
            </a:ext>
          </a:extLst>
        </xdr:cNvPr>
        <xdr:cNvSpPr/>
      </xdr:nvSpPr>
      <xdr:spPr bwMode="auto">
        <a:xfrm>
          <a:off x="12091147" y="16704049"/>
          <a:ext cx="206188" cy="1050551"/>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348503</xdr:colOff>
      <xdr:row>56</xdr:row>
      <xdr:rowOff>107577</xdr:rowOff>
    </xdr:from>
    <xdr:to>
      <xdr:col>5</xdr:col>
      <xdr:colOff>1221441</xdr:colOff>
      <xdr:row>58</xdr:row>
      <xdr:rowOff>156882</xdr:rowOff>
    </xdr:to>
    <xdr:sp macro="" textlink="">
      <xdr:nvSpPr>
        <xdr:cNvPr id="8" name="正方形/長方形 7">
          <a:extLst>
            <a:ext uri="{FF2B5EF4-FFF2-40B4-BE49-F238E27FC236}">
              <a16:creationId xmlns:a16="http://schemas.microsoft.com/office/drawing/2014/main" id="{AF7DF65E-89CB-4BC0-8088-FB941A1E90BB}"/>
            </a:ext>
          </a:extLst>
        </xdr:cNvPr>
        <xdr:cNvSpPr/>
      </xdr:nvSpPr>
      <xdr:spPr bwMode="auto">
        <a:xfrm>
          <a:off x="5596778" y="17157327"/>
          <a:ext cx="872938" cy="75415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400">
              <a:solidFill>
                <a:srgbClr val="FF0000"/>
              </a:solidFill>
            </a:rPr>
            <a:t>導入目標は参考記入</a:t>
          </a:r>
        </a:p>
      </xdr:txBody>
    </xdr:sp>
    <xdr:clientData/>
  </xdr:twoCellAnchor>
  <xdr:twoCellAnchor>
    <xdr:from>
      <xdr:col>10</xdr:col>
      <xdr:colOff>344020</xdr:colOff>
      <xdr:row>55</xdr:row>
      <xdr:rowOff>91888</xdr:rowOff>
    </xdr:from>
    <xdr:to>
      <xdr:col>10</xdr:col>
      <xdr:colOff>1216958</xdr:colOff>
      <xdr:row>57</xdr:row>
      <xdr:rowOff>141193</xdr:rowOff>
    </xdr:to>
    <xdr:sp macro="" textlink="">
      <xdr:nvSpPr>
        <xdr:cNvPr id="9" name="正方形/長方形 8">
          <a:extLst>
            <a:ext uri="{FF2B5EF4-FFF2-40B4-BE49-F238E27FC236}">
              <a16:creationId xmlns:a16="http://schemas.microsoft.com/office/drawing/2014/main" id="{FD6645B9-E341-4967-976C-4AA3C7F01DCC}"/>
            </a:ext>
          </a:extLst>
        </xdr:cNvPr>
        <xdr:cNvSpPr/>
      </xdr:nvSpPr>
      <xdr:spPr bwMode="auto">
        <a:xfrm>
          <a:off x="12383620" y="16789213"/>
          <a:ext cx="872938" cy="75415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400">
              <a:solidFill>
                <a:srgbClr val="FF0000"/>
              </a:solidFill>
            </a:rPr>
            <a:t>導入目標は参考記入</a:t>
          </a:r>
        </a:p>
      </xdr:txBody>
    </xdr:sp>
    <xdr:clientData/>
  </xdr:twoCellAnchor>
  <xdr:oneCellAnchor>
    <xdr:from>
      <xdr:col>12</xdr:col>
      <xdr:colOff>294409</xdr:colOff>
      <xdr:row>9</xdr:row>
      <xdr:rowOff>121227</xdr:rowOff>
    </xdr:from>
    <xdr:ext cx="4090555" cy="559384"/>
    <xdr:sp macro="" textlink="">
      <xdr:nvSpPr>
        <xdr:cNvPr id="10" name="Text Box 9">
          <a:extLst>
            <a:ext uri="{FF2B5EF4-FFF2-40B4-BE49-F238E27FC236}">
              <a16:creationId xmlns:a16="http://schemas.microsoft.com/office/drawing/2014/main" id="{F171A737-48E5-47CE-8D5A-190A3A77CD33}"/>
            </a:ext>
          </a:extLst>
        </xdr:cNvPr>
        <xdr:cNvSpPr txBox="1">
          <a:spLocks noChangeArrowheads="1"/>
        </xdr:cNvSpPr>
      </xdr:nvSpPr>
      <xdr:spPr bwMode="auto">
        <a:xfrm>
          <a:off x="13612091" y="2130136"/>
          <a:ext cx="4090555" cy="5593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0000FF"/>
              </a:solidFill>
              <a:latin typeface="ＭＳ Ｐゴシック"/>
              <a:ea typeface="ＭＳ Ｐゴシック"/>
            </a:rPr>
            <a:t>P42,43</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2312;&#23429;&#38306;&#20418;\202203025\01_&#12510;&#12491;&#12517;&#12450;&#12523;&#65286;&#27096;&#24335;\01_&#27096;&#24335;\01_&#35336;&#30011;&#26360;(&#24037;&#22580;&#12539;&#20107;&#26989;&#22580;)%20&#25913;&#27491;&#26696;ver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
      <sheetName val="別紙-製造工程"/>
      <sheetName val="別紙-第1項、2項方針等"/>
      <sheetName val="別紙-第3項(1)基準年"/>
      <sheetName val="別紙-第3項(2)現況"/>
      <sheetName val="別紙-第4項目標"/>
      <sheetName val="別紙-第5項措置"/>
      <sheetName val="コード表A"/>
      <sheetName val="別紙-第6項自家用車"/>
      <sheetName val="別紙-第7項荷主"/>
      <sheetName val="別紙-再生可能エネルギー利用状況"/>
      <sheetName val="別紙-電力利用状況"/>
      <sheetName val="延床面積（業務系事業所のみ入力）"/>
      <sheetName val="製造品出荷額（製造業のみ入力）"/>
      <sheetName val="【基準年】集計結果表 CO2"/>
      <sheetName val="【基準年】集計結果表 CH4"/>
      <sheetName val="【基準年】集計結果表 N2O"/>
      <sheetName val="【基準年】集計結果表 HFC"/>
      <sheetName val="【基準年】集計結果表 PFC"/>
      <sheetName val="【基準年】集計結果表 SF6"/>
      <sheetName val="【基準年】集計結果表 NF3"/>
      <sheetName val="【現況】集計結果表 CO2"/>
      <sheetName val="【現況】集計結果表 CH4"/>
      <sheetName val="【現況】集計結果表 N2O"/>
      <sheetName val="【現況】集計結果表 HFC"/>
      <sheetName val="【現況】集計結果表 PFC"/>
      <sheetName val="【現況】集計結果表 SF6"/>
      <sheetName val="【現況】集計結果表 NF3"/>
      <sheetName val="Hi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9">
          <cell r="M9">
            <v>0</v>
          </cell>
        </row>
        <row r="10">
          <cell r="M10">
            <v>0</v>
          </cell>
        </row>
        <row r="11">
          <cell r="M11">
            <v>0</v>
          </cell>
        </row>
        <row r="12">
          <cell r="M12">
            <v>0</v>
          </cell>
        </row>
        <row r="13">
          <cell r="M13">
            <v>0</v>
          </cell>
        </row>
        <row r="14">
          <cell r="M14">
            <v>0</v>
          </cell>
        </row>
        <row r="15">
          <cell r="M15">
            <v>0</v>
          </cell>
        </row>
        <row r="16">
          <cell r="M16">
            <v>0</v>
          </cell>
        </row>
        <row r="17">
          <cell r="M17">
            <v>0</v>
          </cell>
        </row>
        <row r="18">
          <cell r="M18">
            <v>0</v>
          </cell>
        </row>
        <row r="19">
          <cell r="M19">
            <v>0</v>
          </cell>
        </row>
        <row r="20">
          <cell r="M20">
            <v>0</v>
          </cell>
        </row>
        <row r="21">
          <cell r="M21">
            <v>0</v>
          </cell>
        </row>
        <row r="22">
          <cell r="M22">
            <v>0</v>
          </cell>
        </row>
        <row r="23">
          <cell r="M23">
            <v>0</v>
          </cell>
        </row>
        <row r="24">
          <cell r="M24">
            <v>0</v>
          </cell>
        </row>
        <row r="25">
          <cell r="M25">
            <v>0</v>
          </cell>
        </row>
        <row r="26">
          <cell r="M26">
            <v>0</v>
          </cell>
        </row>
        <row r="27">
          <cell r="M27">
            <v>0</v>
          </cell>
        </row>
        <row r="28">
          <cell r="M28">
            <v>0</v>
          </cell>
        </row>
        <row r="29">
          <cell r="M29">
            <v>0</v>
          </cell>
        </row>
        <row r="30">
          <cell r="M30">
            <v>0</v>
          </cell>
        </row>
        <row r="31">
          <cell r="M31">
            <v>0</v>
          </cell>
        </row>
      </sheetData>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hg-santeikohyo.env.go.jp/calc"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hg-santeikohyo.env.go.jp/cal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108"/>
  <sheetViews>
    <sheetView tabSelected="1" view="pageBreakPreview" zoomScale="70" zoomScaleNormal="100" zoomScaleSheetLayoutView="70" workbookViewId="0">
      <selection activeCell="AP10" sqref="AP10"/>
    </sheetView>
  </sheetViews>
  <sheetFormatPr defaultRowHeight="13.5"/>
  <cols>
    <col min="1" max="3" width="4" style="250" customWidth="1"/>
    <col min="4" max="4" width="4.75" style="250" customWidth="1"/>
    <col min="5" max="28" width="4" style="250" customWidth="1"/>
    <col min="29" max="29" width="8.75" style="250" customWidth="1"/>
    <col min="30" max="39" width="4" style="250" customWidth="1"/>
    <col min="40" max="16384" width="9" style="250"/>
  </cols>
  <sheetData>
    <row r="1" spans="1:44" ht="6.75" customHeight="1"/>
    <row r="2" spans="1:44" ht="20.100000000000001" customHeight="1">
      <c r="A2" s="1" t="s">
        <v>26</v>
      </c>
      <c r="B2" s="1"/>
      <c r="C2" s="1"/>
      <c r="D2" s="1"/>
      <c r="E2" s="1"/>
      <c r="F2" s="1"/>
      <c r="G2" s="1"/>
      <c r="H2" s="1"/>
      <c r="I2" s="1"/>
      <c r="J2" s="1"/>
      <c r="L2" s="20"/>
      <c r="M2" s="1"/>
      <c r="N2" s="1"/>
      <c r="O2" s="12"/>
      <c r="P2" s="470" t="s">
        <v>42</v>
      </c>
      <c r="Q2" s="470"/>
      <c r="R2" s="470"/>
      <c r="S2" s="470"/>
      <c r="T2" s="467"/>
      <c r="U2" s="467"/>
      <c r="V2" s="467"/>
      <c r="W2" s="467"/>
      <c r="X2" s="8" t="s">
        <v>25</v>
      </c>
    </row>
    <row r="3" spans="1:44" ht="20.100000000000001" customHeight="1">
      <c r="A3" s="1"/>
      <c r="B3" s="1"/>
      <c r="C3" s="1"/>
      <c r="D3" s="1"/>
      <c r="E3" s="1"/>
      <c r="F3" s="1"/>
      <c r="G3" s="1"/>
      <c r="H3" s="1"/>
      <c r="I3" s="1"/>
      <c r="J3" s="1"/>
      <c r="K3" s="1"/>
      <c r="L3" s="1"/>
      <c r="M3" s="1"/>
      <c r="N3" s="1"/>
      <c r="O3" s="12"/>
      <c r="P3" s="467" t="s">
        <v>43</v>
      </c>
      <c r="Q3" s="467"/>
      <c r="R3" s="467"/>
      <c r="S3" s="467"/>
      <c r="T3" s="468"/>
      <c r="U3" s="468"/>
      <c r="V3" s="468"/>
      <c r="W3" s="468"/>
      <c r="X3" s="54" t="s">
        <v>83</v>
      </c>
    </row>
    <row r="4" spans="1:44" ht="20.100000000000001" customHeight="1">
      <c r="A4" s="1"/>
      <c r="B4" s="1"/>
      <c r="C4" s="1"/>
      <c r="D4" s="1"/>
      <c r="E4" s="1"/>
      <c r="F4" s="1"/>
      <c r="G4" s="1"/>
      <c r="H4" s="1"/>
      <c r="I4" s="1"/>
      <c r="J4" s="1"/>
      <c r="K4" s="1"/>
      <c r="L4" s="1"/>
      <c r="M4" s="1"/>
      <c r="N4" s="1"/>
      <c r="O4" s="1"/>
      <c r="P4" s="1"/>
      <c r="Q4" s="1"/>
      <c r="R4" s="1"/>
      <c r="S4" s="1"/>
      <c r="T4" s="1"/>
      <c r="U4" s="1"/>
      <c r="V4" s="1"/>
      <c r="W4" s="1"/>
      <c r="X4" s="5" t="s">
        <v>84</v>
      </c>
    </row>
    <row r="5" spans="1:44" ht="20.100000000000001" customHeight="1">
      <c r="A5" s="469" t="s">
        <v>27</v>
      </c>
      <c r="B5" s="469"/>
      <c r="C5" s="469"/>
      <c r="D5" s="469"/>
      <c r="E5" s="469"/>
      <c r="F5" s="469"/>
      <c r="G5" s="469"/>
      <c r="H5" s="469"/>
      <c r="I5" s="469"/>
      <c r="J5" s="469"/>
      <c r="K5" s="469"/>
      <c r="L5" s="469"/>
      <c r="M5" s="469"/>
      <c r="N5" s="469"/>
      <c r="O5" s="469"/>
      <c r="P5" s="469"/>
      <c r="Q5" s="469"/>
      <c r="R5" s="469"/>
      <c r="S5" s="469"/>
      <c r="T5" s="469"/>
      <c r="U5" s="469"/>
      <c r="V5" s="469"/>
      <c r="W5" s="469"/>
    </row>
    <row r="6" spans="1:44" ht="20.100000000000001" customHeight="1">
      <c r="A6" s="1"/>
      <c r="B6" s="1"/>
      <c r="C6" s="1"/>
      <c r="D6" s="1"/>
      <c r="E6" s="1"/>
      <c r="F6" s="1"/>
      <c r="G6" s="1"/>
      <c r="H6" s="1"/>
      <c r="I6" s="1"/>
      <c r="J6" s="1"/>
      <c r="K6" s="1"/>
      <c r="L6" s="1"/>
      <c r="M6" s="1"/>
      <c r="N6" s="1"/>
      <c r="O6" s="1"/>
      <c r="P6" s="1"/>
      <c r="Q6" s="1"/>
      <c r="R6" s="1"/>
      <c r="S6" s="1"/>
      <c r="T6" s="1"/>
      <c r="U6" s="1"/>
      <c r="V6" s="1"/>
      <c r="W6" s="1"/>
    </row>
    <row r="7" spans="1:44" ht="20.100000000000001" customHeight="1">
      <c r="A7" s="1"/>
      <c r="B7" s="1"/>
      <c r="C7" s="1"/>
      <c r="D7" s="1"/>
      <c r="E7" s="1"/>
      <c r="F7" s="1"/>
      <c r="G7" s="1"/>
      <c r="H7" s="1"/>
      <c r="I7" s="1"/>
      <c r="J7" s="1"/>
      <c r="K7" s="1"/>
      <c r="L7" s="1"/>
      <c r="M7" s="1"/>
      <c r="N7" s="1"/>
      <c r="O7" s="1"/>
      <c r="P7" s="1"/>
      <c r="Q7" s="2"/>
      <c r="R7" s="2"/>
      <c r="S7" s="2"/>
      <c r="T7" s="2"/>
      <c r="U7" s="2"/>
      <c r="V7" s="2"/>
      <c r="W7" s="2"/>
    </row>
    <row r="8" spans="1:44" ht="20.100000000000001" customHeight="1">
      <c r="A8" s="1"/>
      <c r="B8" s="1"/>
      <c r="C8" s="3"/>
      <c r="D8" s="465"/>
      <c r="E8" s="465"/>
      <c r="F8" s="465"/>
      <c r="G8" s="465"/>
      <c r="H8" s="1"/>
      <c r="I8" s="1"/>
      <c r="J8" s="1"/>
      <c r="K8" s="1"/>
      <c r="L8" s="1"/>
      <c r="M8" s="1"/>
      <c r="N8" s="1"/>
      <c r="O8" s="4"/>
      <c r="P8" s="4"/>
      <c r="Q8" s="466"/>
      <c r="R8" s="466"/>
      <c r="S8" s="247" t="s">
        <v>6</v>
      </c>
      <c r="T8" s="248"/>
      <c r="U8" s="247" t="s">
        <v>5</v>
      </c>
      <c r="V8" s="248"/>
      <c r="W8" s="247" t="s">
        <v>4</v>
      </c>
    </row>
    <row r="9" spans="1:44" ht="20.100000000000001" customHeight="1">
      <c r="A9" s="469" t="s">
        <v>0</v>
      </c>
      <c r="B9" s="469"/>
      <c r="C9" s="469"/>
      <c r="D9" s="469"/>
      <c r="E9" s="469"/>
      <c r="F9" s="469"/>
      <c r="G9" s="469"/>
      <c r="H9" s="1" t="s">
        <v>1</v>
      </c>
      <c r="I9" s="1"/>
      <c r="J9" s="1"/>
      <c r="K9" s="1"/>
      <c r="L9" s="1"/>
      <c r="M9" s="1"/>
      <c r="N9" s="1"/>
      <c r="O9" s="4"/>
      <c r="P9" s="4"/>
      <c r="AR9" s="250" t="s">
        <v>214</v>
      </c>
    </row>
    <row r="10" spans="1:44" ht="20.100000000000001" customHeight="1">
      <c r="A10" s="1"/>
      <c r="B10" s="1"/>
      <c r="C10" s="1"/>
      <c r="D10" s="1"/>
      <c r="E10" s="1"/>
      <c r="F10" s="1"/>
      <c r="G10" s="1"/>
      <c r="H10" s="1"/>
      <c r="I10" s="1"/>
      <c r="J10" s="1"/>
      <c r="K10" s="1"/>
      <c r="L10" s="1"/>
      <c r="M10" s="1"/>
      <c r="N10" s="1"/>
      <c r="O10" s="1"/>
      <c r="P10" s="1"/>
      <c r="Q10" s="1"/>
      <c r="R10" s="1"/>
      <c r="S10" s="1"/>
      <c r="T10" s="1"/>
      <c r="U10" s="1"/>
      <c r="V10" s="1"/>
      <c r="W10" s="1"/>
      <c r="AR10" s="250" t="s">
        <v>122</v>
      </c>
    </row>
    <row r="11" spans="1:44" ht="20.100000000000001" customHeight="1">
      <c r="A11" s="1"/>
      <c r="B11" s="1"/>
      <c r="C11" s="1"/>
      <c r="D11" s="1"/>
      <c r="E11" s="1"/>
      <c r="F11" s="1"/>
      <c r="G11" s="1"/>
      <c r="H11" s="1"/>
      <c r="I11" s="1" t="s">
        <v>7</v>
      </c>
      <c r="J11" s="1"/>
      <c r="K11" s="1" t="s">
        <v>2</v>
      </c>
      <c r="L11" s="1"/>
      <c r="M11" s="1"/>
      <c r="N11" s="1"/>
      <c r="O11" s="1"/>
      <c r="P11" s="1"/>
      <c r="Q11" s="1"/>
      <c r="R11" s="1"/>
      <c r="S11" s="1"/>
      <c r="T11" s="1"/>
      <c r="U11" s="1"/>
      <c r="V11" s="1"/>
      <c r="W11" s="1"/>
      <c r="AR11" s="250" t="s">
        <v>123</v>
      </c>
    </row>
    <row r="12" spans="1:44" ht="20.100000000000001" customHeight="1">
      <c r="A12" s="1"/>
      <c r="B12" s="1"/>
      <c r="C12" s="1"/>
      <c r="D12" s="1"/>
      <c r="E12" s="1"/>
      <c r="F12" s="1"/>
      <c r="G12" s="1"/>
      <c r="H12" s="1"/>
      <c r="I12" s="1"/>
      <c r="J12" s="1"/>
      <c r="K12" s="507"/>
      <c r="L12" s="507"/>
      <c r="M12" s="507"/>
      <c r="N12" s="507"/>
      <c r="O12" s="507"/>
      <c r="P12" s="507"/>
      <c r="Q12" s="507"/>
      <c r="R12" s="507"/>
      <c r="S12" s="507"/>
      <c r="T12" s="507"/>
      <c r="U12" s="507"/>
      <c r="V12" s="507"/>
      <c r="W12" s="507"/>
      <c r="AR12" s="250" t="s">
        <v>1113</v>
      </c>
    </row>
    <row r="13" spans="1:44" ht="20.100000000000001" customHeight="1">
      <c r="A13" s="1"/>
      <c r="B13" s="1"/>
      <c r="C13" s="1"/>
      <c r="D13" s="1"/>
      <c r="E13" s="1"/>
      <c r="F13" s="1"/>
      <c r="G13" s="1"/>
      <c r="H13" s="1"/>
      <c r="I13" s="1"/>
      <c r="J13" s="1"/>
      <c r="K13" s="471"/>
      <c r="L13" s="471"/>
      <c r="M13" s="471"/>
      <c r="N13" s="471"/>
      <c r="O13" s="471"/>
      <c r="P13" s="471"/>
      <c r="Q13" s="471"/>
      <c r="R13" s="471"/>
      <c r="S13" s="471"/>
      <c r="T13" s="471"/>
      <c r="U13" s="471"/>
      <c r="V13" s="471"/>
      <c r="W13" s="471"/>
      <c r="AR13" s="250" t="s">
        <v>124</v>
      </c>
    </row>
    <row r="14" spans="1:44" ht="20.100000000000001" customHeight="1">
      <c r="A14" s="1"/>
      <c r="B14" s="1"/>
      <c r="C14" s="1"/>
      <c r="D14" s="1"/>
      <c r="E14" s="1"/>
      <c r="F14" s="1"/>
      <c r="G14" s="1"/>
      <c r="H14" s="1"/>
      <c r="I14" s="1"/>
      <c r="J14" s="1"/>
      <c r="K14" s="1" t="s">
        <v>3</v>
      </c>
      <c r="L14" s="1"/>
      <c r="M14" s="1"/>
      <c r="N14" s="1"/>
      <c r="O14" s="1"/>
      <c r="P14" s="1"/>
      <c r="Q14" s="1"/>
      <c r="R14" s="1"/>
      <c r="S14" s="1"/>
      <c r="T14" s="1"/>
      <c r="U14" s="1"/>
      <c r="V14" s="1"/>
      <c r="W14" s="1"/>
      <c r="AR14" s="250" t="s">
        <v>125</v>
      </c>
    </row>
    <row r="15" spans="1:44" ht="20.100000000000001" customHeight="1">
      <c r="A15" s="1"/>
      <c r="B15" s="1"/>
      <c r="C15" s="1"/>
      <c r="D15" s="1"/>
      <c r="E15" s="1"/>
      <c r="F15" s="1"/>
      <c r="G15" s="1"/>
      <c r="H15" s="1"/>
      <c r="I15" s="1"/>
      <c r="J15" s="1"/>
      <c r="K15" s="507"/>
      <c r="L15" s="507"/>
      <c r="M15" s="507"/>
      <c r="N15" s="507"/>
      <c r="O15" s="507"/>
      <c r="P15" s="507"/>
      <c r="Q15" s="507"/>
      <c r="R15" s="507"/>
      <c r="S15" s="507"/>
      <c r="T15" s="507"/>
      <c r="U15" s="507"/>
      <c r="V15" s="507"/>
      <c r="W15" s="507"/>
      <c r="AR15" s="250" t="s">
        <v>126</v>
      </c>
    </row>
    <row r="16" spans="1:44" ht="20.100000000000001" customHeight="1">
      <c r="A16" s="1"/>
      <c r="B16" s="1"/>
      <c r="C16" s="1"/>
      <c r="D16" s="1"/>
      <c r="E16" s="1"/>
      <c r="F16" s="1"/>
      <c r="G16" s="1"/>
      <c r="H16" s="1"/>
      <c r="I16" s="1"/>
      <c r="J16" s="1"/>
      <c r="K16" s="471"/>
      <c r="L16" s="471"/>
      <c r="M16" s="471"/>
      <c r="N16" s="471"/>
      <c r="O16" s="471"/>
      <c r="P16" s="471"/>
      <c r="Q16" s="471"/>
      <c r="R16" s="471"/>
      <c r="S16" s="471"/>
      <c r="T16" s="471"/>
      <c r="U16" s="471"/>
      <c r="V16" s="471"/>
      <c r="W16" s="471"/>
      <c r="AR16" s="250" t="s">
        <v>1112</v>
      </c>
    </row>
    <row r="17" spans="1:44" ht="20.100000000000001" customHeight="1">
      <c r="AR17" s="250" t="s">
        <v>127</v>
      </c>
    </row>
    <row r="18" spans="1:44" s="1" customFormat="1" ht="39.950000000000003" customHeight="1">
      <c r="A18" s="474" t="s">
        <v>13</v>
      </c>
      <c r="B18" s="474"/>
      <c r="C18" s="474"/>
      <c r="D18" s="474"/>
      <c r="E18" s="474"/>
      <c r="F18" s="474"/>
      <c r="G18" s="474"/>
      <c r="H18" s="474"/>
      <c r="I18" s="487"/>
      <c r="J18" s="487"/>
      <c r="K18" s="487"/>
      <c r="L18" s="487"/>
      <c r="M18" s="487"/>
      <c r="N18" s="487"/>
      <c r="O18" s="487"/>
      <c r="P18" s="487"/>
      <c r="Q18" s="487"/>
      <c r="R18" s="487"/>
      <c r="S18" s="487"/>
      <c r="T18" s="487"/>
      <c r="U18" s="487"/>
      <c r="V18" s="487"/>
      <c r="W18" s="487"/>
      <c r="AR18" s="250" t="s">
        <v>128</v>
      </c>
    </row>
    <row r="19" spans="1:44" s="1" customFormat="1" ht="39.950000000000003" customHeight="1">
      <c r="A19" s="474" t="s">
        <v>14</v>
      </c>
      <c r="B19" s="474"/>
      <c r="C19" s="474"/>
      <c r="D19" s="474"/>
      <c r="E19" s="474"/>
      <c r="F19" s="474"/>
      <c r="G19" s="474"/>
      <c r="H19" s="474"/>
      <c r="I19" s="487"/>
      <c r="J19" s="487"/>
      <c r="K19" s="487"/>
      <c r="L19" s="487"/>
      <c r="M19" s="487"/>
      <c r="N19" s="487"/>
      <c r="O19" s="487"/>
      <c r="P19" s="487"/>
      <c r="Q19" s="487"/>
      <c r="R19" s="487"/>
      <c r="S19" s="487"/>
      <c r="T19" s="487"/>
      <c r="U19" s="487"/>
      <c r="V19" s="487"/>
      <c r="W19" s="487"/>
      <c r="AR19" s="250" t="s">
        <v>129</v>
      </c>
    </row>
    <row r="20" spans="1:44" s="1" customFormat="1" ht="39.950000000000003" customHeight="1">
      <c r="A20" s="474" t="s">
        <v>15</v>
      </c>
      <c r="B20" s="474"/>
      <c r="C20" s="474"/>
      <c r="D20" s="474"/>
      <c r="E20" s="474"/>
      <c r="F20" s="474"/>
      <c r="G20" s="474"/>
      <c r="H20" s="474"/>
      <c r="I20" s="487"/>
      <c r="J20" s="487"/>
      <c r="K20" s="487"/>
      <c r="L20" s="487"/>
      <c r="M20" s="487"/>
      <c r="N20" s="487"/>
      <c r="O20" s="487"/>
      <c r="P20" s="487"/>
      <c r="Q20" s="487"/>
      <c r="R20" s="487"/>
      <c r="S20" s="487"/>
      <c r="T20" s="487"/>
      <c r="U20" s="487"/>
      <c r="V20" s="487"/>
      <c r="W20" s="487"/>
      <c r="AR20" s="250" t="s">
        <v>130</v>
      </c>
    </row>
    <row r="21" spans="1:44" s="1" customFormat="1" ht="75" customHeight="1">
      <c r="A21" s="475" t="s">
        <v>28</v>
      </c>
      <c r="B21" s="476"/>
      <c r="C21" s="476"/>
      <c r="D21" s="476"/>
      <c r="E21" s="476"/>
      <c r="F21" s="476"/>
      <c r="G21" s="476"/>
      <c r="H21" s="477"/>
      <c r="I21" s="487"/>
      <c r="J21" s="487"/>
      <c r="K21" s="487"/>
      <c r="L21" s="487"/>
      <c r="M21" s="487"/>
      <c r="N21" s="487"/>
      <c r="O21" s="487"/>
      <c r="P21" s="487"/>
      <c r="Q21" s="487"/>
      <c r="R21" s="487"/>
      <c r="S21" s="487"/>
      <c r="T21" s="487"/>
      <c r="U21" s="487"/>
      <c r="V21" s="487"/>
      <c r="W21" s="487"/>
      <c r="AR21" s="250" t="s">
        <v>131</v>
      </c>
    </row>
    <row r="22" spans="1:44" s="1" customFormat="1" ht="75" customHeight="1">
      <c r="A22" s="481" t="s">
        <v>35</v>
      </c>
      <c r="B22" s="482"/>
      <c r="C22" s="482"/>
      <c r="D22" s="482"/>
      <c r="E22" s="482"/>
      <c r="F22" s="482"/>
      <c r="G22" s="482"/>
      <c r="H22" s="483"/>
      <c r="I22" s="488"/>
      <c r="J22" s="488"/>
      <c r="K22" s="488"/>
      <c r="L22" s="488"/>
      <c r="M22" s="488"/>
      <c r="N22" s="488"/>
      <c r="O22" s="488"/>
      <c r="P22" s="488"/>
      <c r="Q22" s="488"/>
      <c r="R22" s="488"/>
      <c r="S22" s="488"/>
      <c r="T22" s="488"/>
      <c r="U22" s="488"/>
      <c r="V22" s="488"/>
      <c r="W22" s="488"/>
      <c r="AR22" s="250" t="s">
        <v>132</v>
      </c>
    </row>
    <row r="23" spans="1:44" s="1" customFormat="1" ht="102" customHeight="1">
      <c r="A23" s="478" t="s">
        <v>103</v>
      </c>
      <c r="B23" s="479"/>
      <c r="C23" s="479"/>
      <c r="D23" s="479"/>
      <c r="E23" s="479"/>
      <c r="F23" s="479"/>
      <c r="G23" s="479"/>
      <c r="H23" s="480"/>
      <c r="I23" s="488"/>
      <c r="J23" s="488"/>
      <c r="K23" s="488"/>
      <c r="L23" s="488"/>
      <c r="M23" s="488"/>
      <c r="N23" s="488"/>
      <c r="O23" s="488"/>
      <c r="P23" s="488"/>
      <c r="Q23" s="488"/>
      <c r="R23" s="488"/>
      <c r="S23" s="488"/>
      <c r="T23" s="488"/>
      <c r="U23" s="488"/>
      <c r="V23" s="488"/>
      <c r="W23" s="488"/>
      <c r="X23" s="5"/>
      <c r="AC23" s="55"/>
      <c r="AR23" s="250" t="s">
        <v>133</v>
      </c>
    </row>
    <row r="24" spans="1:44" s="1" customFormat="1" ht="21" customHeight="1">
      <c r="A24" s="472"/>
      <c r="B24" s="473"/>
      <c r="C24" s="251"/>
      <c r="D24" s="473"/>
      <c r="E24" s="473"/>
      <c r="F24" s="473"/>
      <c r="G24" s="473"/>
      <c r="H24" s="503"/>
      <c r="I24" s="489" t="s">
        <v>44</v>
      </c>
      <c r="J24" s="490"/>
      <c r="K24" s="464" t="str">
        <f>IF(別紙目標!A10="","",別紙目標!A10)</f>
        <v>_2013</v>
      </c>
      <c r="L24" s="464"/>
      <c r="M24" s="13" t="s">
        <v>31</v>
      </c>
      <c r="N24" s="489" t="s">
        <v>45</v>
      </c>
      <c r="O24" s="490"/>
      <c r="P24" s="491">
        <f>別紙目標!A31</f>
        <v>2030</v>
      </c>
      <c r="Q24" s="491"/>
      <c r="R24" s="13" t="s">
        <v>31</v>
      </c>
      <c r="S24" s="484" t="s">
        <v>34</v>
      </c>
      <c r="T24" s="485"/>
      <c r="U24" s="485"/>
      <c r="V24" s="485"/>
      <c r="W24" s="486"/>
      <c r="X24" s="5"/>
      <c r="AR24" s="250" t="s">
        <v>134</v>
      </c>
    </row>
    <row r="25" spans="1:44" s="1" customFormat="1">
      <c r="A25" s="11" t="s">
        <v>29</v>
      </c>
      <c r="B25" s="9"/>
      <c r="C25" s="251"/>
      <c r="D25" s="9"/>
      <c r="E25" s="9"/>
      <c r="F25" s="9"/>
      <c r="G25" s="9"/>
      <c r="H25" s="10"/>
      <c r="I25" s="14"/>
      <c r="J25" s="15"/>
      <c r="K25" s="16"/>
      <c r="L25" s="17"/>
      <c r="M25" s="18" t="s">
        <v>221</v>
      </c>
      <c r="N25" s="14"/>
      <c r="O25" s="15"/>
      <c r="P25" s="17"/>
      <c r="Q25" s="17"/>
      <c r="R25" s="18" t="s">
        <v>221</v>
      </c>
      <c r="S25" s="14"/>
      <c r="T25" s="15"/>
      <c r="U25" s="17"/>
      <c r="V25" s="16"/>
      <c r="W25" s="19" t="s">
        <v>30</v>
      </c>
      <c r="X25" s="5"/>
      <c r="AR25" s="250" t="s">
        <v>135</v>
      </c>
    </row>
    <row r="26" spans="1:44" s="1" customFormat="1" ht="24.95" customHeight="1">
      <c r="A26" s="504"/>
      <c r="B26" s="505"/>
      <c r="C26" s="505"/>
      <c r="D26" s="505"/>
      <c r="E26" s="505"/>
      <c r="F26" s="505"/>
      <c r="G26" s="505"/>
      <c r="H26" s="506"/>
      <c r="I26" s="497" t="str">
        <f>IF(別紙目標!H26="","",別紙目標!H26)</f>
        <v/>
      </c>
      <c r="J26" s="498"/>
      <c r="K26" s="498"/>
      <c r="L26" s="498"/>
      <c r="M26" s="499"/>
      <c r="N26" s="497" t="str">
        <f>IF(別紙目標!H49="","",別紙目標!H49)</f>
        <v/>
      </c>
      <c r="O26" s="498"/>
      <c r="P26" s="498"/>
      <c r="Q26" s="498"/>
      <c r="R26" s="499"/>
      <c r="S26" s="500" t="str">
        <f>IF(I26="","",N26/I26)</f>
        <v/>
      </c>
      <c r="T26" s="501"/>
      <c r="U26" s="501"/>
      <c r="V26" s="501"/>
      <c r="W26" s="502"/>
      <c r="X26" s="5"/>
      <c r="AR26" s="250" t="s">
        <v>136</v>
      </c>
    </row>
    <row r="27" spans="1:44" s="1" customFormat="1" ht="39.75" customHeight="1">
      <c r="A27" s="474" t="s">
        <v>8</v>
      </c>
      <c r="B27" s="474"/>
      <c r="C27" s="474"/>
      <c r="D27" s="492" t="s">
        <v>9</v>
      </c>
      <c r="E27" s="492"/>
      <c r="F27" s="492"/>
      <c r="G27" s="492"/>
      <c r="H27" s="492"/>
      <c r="I27" s="492"/>
      <c r="J27" s="493"/>
      <c r="K27" s="494"/>
      <c r="L27" s="494"/>
      <c r="M27" s="494"/>
      <c r="N27" s="494"/>
      <c r="O27" s="494"/>
      <c r="P27" s="494"/>
      <c r="Q27" s="494"/>
      <c r="R27" s="494"/>
      <c r="S27" s="494"/>
      <c r="T27" s="494"/>
      <c r="U27" s="494"/>
      <c r="V27" s="494"/>
      <c r="W27" s="495"/>
      <c r="AR27" s="250" t="s">
        <v>1117</v>
      </c>
    </row>
    <row r="28" spans="1:44" s="1" customFormat="1" ht="23.25" customHeight="1">
      <c r="A28" s="474"/>
      <c r="B28" s="474"/>
      <c r="C28" s="474"/>
      <c r="D28" s="492" t="s">
        <v>10</v>
      </c>
      <c r="E28" s="492"/>
      <c r="F28" s="492"/>
      <c r="G28" s="493"/>
      <c r="H28" s="494"/>
      <c r="I28" s="494"/>
      <c r="J28" s="494"/>
      <c r="K28" s="494"/>
      <c r="L28" s="494"/>
      <c r="M28" s="495"/>
      <c r="N28" s="492" t="s">
        <v>12</v>
      </c>
      <c r="O28" s="492"/>
      <c r="P28" s="492"/>
      <c r="Q28" s="493"/>
      <c r="R28" s="494"/>
      <c r="S28" s="494"/>
      <c r="T28" s="494"/>
      <c r="U28" s="494"/>
      <c r="V28" s="494"/>
      <c r="W28" s="495"/>
      <c r="AR28" s="250" t="s">
        <v>137</v>
      </c>
    </row>
    <row r="29" spans="1:44" s="1" customFormat="1" ht="23.25" customHeight="1">
      <c r="A29" s="474"/>
      <c r="B29" s="474"/>
      <c r="C29" s="474"/>
      <c r="D29" s="492" t="s">
        <v>11</v>
      </c>
      <c r="E29" s="492"/>
      <c r="F29" s="492"/>
      <c r="G29" s="492"/>
      <c r="H29" s="492"/>
      <c r="I29" s="496"/>
      <c r="J29" s="494"/>
      <c r="K29" s="494"/>
      <c r="L29" s="494"/>
      <c r="M29" s="494"/>
      <c r="N29" s="494"/>
      <c r="O29" s="494"/>
      <c r="P29" s="494"/>
      <c r="Q29" s="494"/>
      <c r="R29" s="494"/>
      <c r="S29" s="494"/>
      <c r="T29" s="494"/>
      <c r="U29" s="494"/>
      <c r="V29" s="494"/>
      <c r="W29" s="495"/>
      <c r="AR29" s="250" t="s">
        <v>138</v>
      </c>
    </row>
    <row r="30" spans="1:44">
      <c r="AR30" s="250" t="s">
        <v>140</v>
      </c>
    </row>
    <row r="31" spans="1:44">
      <c r="AR31" s="250" t="s">
        <v>142</v>
      </c>
    </row>
    <row r="32" spans="1:44">
      <c r="AR32" s="250" t="s">
        <v>141</v>
      </c>
    </row>
    <row r="33" spans="44:44">
      <c r="AR33" s="250" t="s">
        <v>143</v>
      </c>
    </row>
    <row r="34" spans="44:44">
      <c r="AR34" s="250" t="s">
        <v>144</v>
      </c>
    </row>
    <row r="35" spans="44:44">
      <c r="AR35" s="250" t="s">
        <v>145</v>
      </c>
    </row>
    <row r="36" spans="44:44">
      <c r="AR36" s="250" t="s">
        <v>146</v>
      </c>
    </row>
    <row r="37" spans="44:44">
      <c r="AR37" s="250" t="s">
        <v>147</v>
      </c>
    </row>
    <row r="38" spans="44:44">
      <c r="AR38" s="250" t="s">
        <v>148</v>
      </c>
    </row>
    <row r="39" spans="44:44">
      <c r="AR39" s="250" t="s">
        <v>149</v>
      </c>
    </row>
    <row r="40" spans="44:44">
      <c r="AR40" s="250" t="s">
        <v>150</v>
      </c>
    </row>
    <row r="41" spans="44:44">
      <c r="AR41" s="250" t="s">
        <v>151</v>
      </c>
    </row>
    <row r="42" spans="44:44">
      <c r="AR42" s="250" t="s">
        <v>152</v>
      </c>
    </row>
    <row r="43" spans="44:44">
      <c r="AR43" s="250" t="s">
        <v>153</v>
      </c>
    </row>
    <row r="44" spans="44:44">
      <c r="AR44" s="250" t="s">
        <v>154</v>
      </c>
    </row>
    <row r="45" spans="44:44">
      <c r="AR45" s="250" t="s">
        <v>155</v>
      </c>
    </row>
    <row r="46" spans="44:44">
      <c r="AR46" s="250" t="s">
        <v>156</v>
      </c>
    </row>
    <row r="47" spans="44:44">
      <c r="AR47" s="250" t="s">
        <v>157</v>
      </c>
    </row>
    <row r="48" spans="44:44">
      <c r="AR48" s="250" t="s">
        <v>158</v>
      </c>
    </row>
    <row r="49" spans="44:44">
      <c r="AR49" s="250" t="s">
        <v>159</v>
      </c>
    </row>
    <row r="50" spans="44:44">
      <c r="AR50" s="250" t="s">
        <v>160</v>
      </c>
    </row>
    <row r="51" spans="44:44">
      <c r="AR51" s="250" t="s">
        <v>161</v>
      </c>
    </row>
    <row r="52" spans="44:44">
      <c r="AR52" s="250" t="s">
        <v>162</v>
      </c>
    </row>
    <row r="53" spans="44:44">
      <c r="AR53" s="250" t="s">
        <v>163</v>
      </c>
    </row>
    <row r="54" spans="44:44">
      <c r="AR54" s="250" t="s">
        <v>164</v>
      </c>
    </row>
    <row r="55" spans="44:44">
      <c r="AR55" s="250" t="s">
        <v>165</v>
      </c>
    </row>
    <row r="56" spans="44:44">
      <c r="AR56" s="250" t="s">
        <v>166</v>
      </c>
    </row>
    <row r="57" spans="44:44">
      <c r="AR57" s="250" t="s">
        <v>167</v>
      </c>
    </row>
    <row r="58" spans="44:44">
      <c r="AR58" s="250" t="s">
        <v>1111</v>
      </c>
    </row>
    <row r="59" spans="44:44">
      <c r="AR59" s="250" t="s">
        <v>170</v>
      </c>
    </row>
    <row r="60" spans="44:44">
      <c r="AR60" s="250" t="s">
        <v>171</v>
      </c>
    </row>
    <row r="61" spans="44:44">
      <c r="AR61" s="250" t="s">
        <v>172</v>
      </c>
    </row>
    <row r="62" spans="44:44">
      <c r="AR62" s="250" t="s">
        <v>173</v>
      </c>
    </row>
    <row r="63" spans="44:44">
      <c r="AR63" s="250" t="s">
        <v>168</v>
      </c>
    </row>
    <row r="64" spans="44:44">
      <c r="AR64" s="250" t="s">
        <v>169</v>
      </c>
    </row>
    <row r="65" spans="44:44">
      <c r="AR65" s="250" t="s">
        <v>174</v>
      </c>
    </row>
    <row r="66" spans="44:44">
      <c r="AR66" s="250" t="s">
        <v>175</v>
      </c>
    </row>
    <row r="67" spans="44:44">
      <c r="AR67" s="250" t="s">
        <v>176</v>
      </c>
    </row>
    <row r="68" spans="44:44">
      <c r="AR68" s="250" t="s">
        <v>177</v>
      </c>
    </row>
    <row r="69" spans="44:44">
      <c r="AR69" s="250" t="s">
        <v>178</v>
      </c>
    </row>
    <row r="70" spans="44:44">
      <c r="AR70" s="250" t="s">
        <v>179</v>
      </c>
    </row>
    <row r="71" spans="44:44">
      <c r="AR71" s="250" t="s">
        <v>180</v>
      </c>
    </row>
    <row r="72" spans="44:44">
      <c r="AR72" s="250" t="s">
        <v>181</v>
      </c>
    </row>
    <row r="73" spans="44:44">
      <c r="AR73" s="250" t="s">
        <v>182</v>
      </c>
    </row>
    <row r="74" spans="44:44">
      <c r="AR74" s="250" t="s">
        <v>183</v>
      </c>
    </row>
    <row r="75" spans="44:44">
      <c r="AR75" s="250" t="s">
        <v>185</v>
      </c>
    </row>
    <row r="76" spans="44:44">
      <c r="AR76" s="250" t="s">
        <v>184</v>
      </c>
    </row>
    <row r="77" spans="44:44">
      <c r="AR77" s="250" t="s">
        <v>186</v>
      </c>
    </row>
    <row r="78" spans="44:44">
      <c r="AR78" s="250" t="s">
        <v>187</v>
      </c>
    </row>
    <row r="79" spans="44:44">
      <c r="AR79" s="250" t="s">
        <v>188</v>
      </c>
    </row>
    <row r="80" spans="44:44">
      <c r="AR80" s="250" t="s">
        <v>189</v>
      </c>
    </row>
    <row r="81" spans="44:44">
      <c r="AR81" s="250" t="s">
        <v>1114</v>
      </c>
    </row>
    <row r="82" spans="44:44">
      <c r="AR82" s="250" t="s">
        <v>190</v>
      </c>
    </row>
    <row r="83" spans="44:44">
      <c r="AR83" s="250" t="s">
        <v>1115</v>
      </c>
    </row>
    <row r="84" spans="44:44">
      <c r="AR84" s="250" t="s">
        <v>191</v>
      </c>
    </row>
    <row r="85" spans="44:44">
      <c r="AR85" s="250" t="s">
        <v>192</v>
      </c>
    </row>
    <row r="86" spans="44:44">
      <c r="AR86" s="250" t="s">
        <v>193</v>
      </c>
    </row>
    <row r="87" spans="44:44">
      <c r="AR87" s="250" t="s">
        <v>194</v>
      </c>
    </row>
    <row r="88" spans="44:44">
      <c r="AR88" s="250" t="s">
        <v>195</v>
      </c>
    </row>
    <row r="89" spans="44:44">
      <c r="AR89" s="250" t="s">
        <v>196</v>
      </c>
    </row>
    <row r="90" spans="44:44">
      <c r="AR90" s="250" t="s">
        <v>197</v>
      </c>
    </row>
    <row r="91" spans="44:44">
      <c r="AR91" s="250" t="s">
        <v>198</v>
      </c>
    </row>
    <row r="92" spans="44:44">
      <c r="AR92" s="250" t="s">
        <v>199</v>
      </c>
    </row>
    <row r="93" spans="44:44">
      <c r="AR93" s="250" t="s">
        <v>200</v>
      </c>
    </row>
    <row r="94" spans="44:44">
      <c r="AR94" s="250" t="s">
        <v>201</v>
      </c>
    </row>
    <row r="95" spans="44:44">
      <c r="AR95" s="250" t="s">
        <v>202</v>
      </c>
    </row>
    <row r="96" spans="44:44">
      <c r="AR96" s="250" t="s">
        <v>203</v>
      </c>
    </row>
    <row r="97" spans="44:44">
      <c r="AR97" s="250" t="s">
        <v>204</v>
      </c>
    </row>
    <row r="98" spans="44:44">
      <c r="AR98" s="250" t="s">
        <v>205</v>
      </c>
    </row>
    <row r="99" spans="44:44">
      <c r="AR99" s="250" t="s">
        <v>1116</v>
      </c>
    </row>
    <row r="100" spans="44:44">
      <c r="AR100" s="250" t="s">
        <v>206</v>
      </c>
    </row>
    <row r="101" spans="44:44">
      <c r="AR101" s="250" t="s">
        <v>207</v>
      </c>
    </row>
    <row r="102" spans="44:44">
      <c r="AR102" s="250" t="s">
        <v>208</v>
      </c>
    </row>
    <row r="103" spans="44:44">
      <c r="AR103" s="250" t="s">
        <v>209</v>
      </c>
    </row>
    <row r="104" spans="44:44">
      <c r="AR104" s="250" t="s">
        <v>210</v>
      </c>
    </row>
    <row r="105" spans="44:44">
      <c r="AR105" s="250" t="s">
        <v>211</v>
      </c>
    </row>
    <row r="106" spans="44:44">
      <c r="AR106" s="250" t="s">
        <v>212</v>
      </c>
    </row>
    <row r="107" spans="44:44">
      <c r="AR107" s="250" t="s">
        <v>213</v>
      </c>
    </row>
    <row r="108" spans="44:44">
      <c r="AR108" s="250" t="s">
        <v>139</v>
      </c>
    </row>
  </sheetData>
  <sheetProtection password="E4BE" sheet="1" formatCells="0"/>
  <mergeCells count="44">
    <mergeCell ref="I26:M26"/>
    <mergeCell ref="N26:R26"/>
    <mergeCell ref="S26:W26"/>
    <mergeCell ref="A9:G9"/>
    <mergeCell ref="D27:I27"/>
    <mergeCell ref="D24:H24"/>
    <mergeCell ref="A26:H26"/>
    <mergeCell ref="I18:W18"/>
    <mergeCell ref="I19:W19"/>
    <mergeCell ref="I20:W20"/>
    <mergeCell ref="A27:C29"/>
    <mergeCell ref="A20:H20"/>
    <mergeCell ref="K12:W12"/>
    <mergeCell ref="K13:W13"/>
    <mergeCell ref="K15:W15"/>
    <mergeCell ref="D28:F28"/>
    <mergeCell ref="N28:P28"/>
    <mergeCell ref="D29:H29"/>
    <mergeCell ref="J27:W27"/>
    <mergeCell ref="G28:M28"/>
    <mergeCell ref="Q28:W28"/>
    <mergeCell ref="I29:W29"/>
    <mergeCell ref="P2:S2"/>
    <mergeCell ref="T2:W2"/>
    <mergeCell ref="K16:W16"/>
    <mergeCell ref="A24:B24"/>
    <mergeCell ref="A18:H18"/>
    <mergeCell ref="A19:H19"/>
    <mergeCell ref="A21:H21"/>
    <mergeCell ref="A23:H23"/>
    <mergeCell ref="A22:H22"/>
    <mergeCell ref="S24:W24"/>
    <mergeCell ref="I21:W21"/>
    <mergeCell ref="I22:W22"/>
    <mergeCell ref="I23:W23"/>
    <mergeCell ref="N24:O24"/>
    <mergeCell ref="P24:Q24"/>
    <mergeCell ref="I24:J24"/>
    <mergeCell ref="K24:L24"/>
    <mergeCell ref="D8:G8"/>
    <mergeCell ref="Q8:R8"/>
    <mergeCell ref="P3:S3"/>
    <mergeCell ref="T3:W3"/>
    <mergeCell ref="A5:W5"/>
  </mergeCells>
  <phoneticPr fontId="4"/>
  <dataValidations disablePrompts="1" count="1">
    <dataValidation type="list" allowBlank="1" sqref="I20:W20" xr:uid="{00000000-0002-0000-0000-000000000000}">
      <formula1>$AR$10:$AR$108</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006"/>
  <sheetViews>
    <sheetView view="pageBreakPreview" topLeftCell="H1" zoomScale="85" zoomScaleNormal="100" zoomScaleSheetLayoutView="85" workbookViewId="0">
      <selection activeCell="N3073" sqref="N3073:P5006"/>
    </sheetView>
  </sheetViews>
  <sheetFormatPr defaultRowHeight="13.5"/>
  <cols>
    <col min="1" max="1" width="8.125" customWidth="1"/>
    <col min="2" max="2" width="8.75" customWidth="1"/>
    <col min="3" max="3" width="18.25" customWidth="1"/>
    <col min="4" max="4" width="23.125" customWidth="1"/>
    <col min="5" max="5" width="21.25" customWidth="1"/>
    <col min="6" max="6" width="8.75" customWidth="1"/>
    <col min="7" max="7" width="14.875" customWidth="1"/>
    <col min="8" max="8" width="21.25" customWidth="1"/>
    <col min="9" max="9" width="11.875" customWidth="1"/>
    <col min="10" max="10" width="14.875" customWidth="1"/>
    <col min="11" max="11" width="2.25" customWidth="1"/>
    <col min="12" max="12" width="23.875" customWidth="1"/>
    <col min="13" max="13" width="10.25" customWidth="1"/>
    <col min="14" max="14" width="19" customWidth="1"/>
    <col min="15" max="15" width="15.75" customWidth="1"/>
    <col min="16" max="19" width="9" customWidth="1"/>
    <col min="260" max="260" width="15.375" customWidth="1"/>
    <col min="261" max="261" width="15.25" customWidth="1"/>
    <col min="262" max="262" width="10.5" customWidth="1"/>
    <col min="263" max="263" width="6.125" customWidth="1"/>
    <col min="264" max="264" width="18" customWidth="1"/>
    <col min="265" max="265" width="17.25" customWidth="1"/>
    <col min="516" max="516" width="15.375" customWidth="1"/>
    <col min="517" max="517" width="15.25" customWidth="1"/>
    <col min="518" max="518" width="10.5" customWidth="1"/>
    <col min="519" max="519" width="6.125" customWidth="1"/>
    <col min="520" max="520" width="18" customWidth="1"/>
    <col min="521" max="521" width="17.25" customWidth="1"/>
    <col min="772" max="772" width="15.375" customWidth="1"/>
    <col min="773" max="773" width="15.25" customWidth="1"/>
    <col min="774" max="774" width="10.5" customWidth="1"/>
    <col min="775" max="775" width="6.125" customWidth="1"/>
    <col min="776" max="776" width="18" customWidth="1"/>
    <col min="777" max="777" width="17.25" customWidth="1"/>
    <col min="1028" max="1028" width="15.375" customWidth="1"/>
    <col min="1029" max="1029" width="15.25" customWidth="1"/>
    <col min="1030" max="1030" width="10.5" customWidth="1"/>
    <col min="1031" max="1031" width="6.125" customWidth="1"/>
    <col min="1032" max="1032" width="18" customWidth="1"/>
    <col min="1033" max="1033" width="17.25" customWidth="1"/>
    <col min="1284" max="1284" width="15.375" customWidth="1"/>
    <col min="1285" max="1285" width="15.25" customWidth="1"/>
    <col min="1286" max="1286" width="10.5" customWidth="1"/>
    <col min="1287" max="1287" width="6.125" customWidth="1"/>
    <col min="1288" max="1288" width="18" customWidth="1"/>
    <col min="1289" max="1289" width="17.25" customWidth="1"/>
    <col min="1540" max="1540" width="15.375" customWidth="1"/>
    <col min="1541" max="1541" width="15.25" customWidth="1"/>
    <col min="1542" max="1542" width="10.5" customWidth="1"/>
    <col min="1543" max="1543" width="6.125" customWidth="1"/>
    <col min="1544" max="1544" width="18" customWidth="1"/>
    <col min="1545" max="1545" width="17.25" customWidth="1"/>
    <col min="1796" max="1796" width="15.375" customWidth="1"/>
    <col min="1797" max="1797" width="15.25" customWidth="1"/>
    <col min="1798" max="1798" width="10.5" customWidth="1"/>
    <col min="1799" max="1799" width="6.125" customWidth="1"/>
    <col min="1800" max="1800" width="18" customWidth="1"/>
    <col min="1801" max="1801" width="17.25" customWidth="1"/>
    <col min="2052" max="2052" width="15.375" customWidth="1"/>
    <col min="2053" max="2053" width="15.25" customWidth="1"/>
    <col min="2054" max="2054" width="10.5" customWidth="1"/>
    <col min="2055" max="2055" width="6.125" customWidth="1"/>
    <col min="2056" max="2056" width="18" customWidth="1"/>
    <col min="2057" max="2057" width="17.25" customWidth="1"/>
    <col min="2308" max="2308" width="15.375" customWidth="1"/>
    <col min="2309" max="2309" width="15.25" customWidth="1"/>
    <col min="2310" max="2310" width="10.5" customWidth="1"/>
    <col min="2311" max="2311" width="6.125" customWidth="1"/>
    <col min="2312" max="2312" width="18" customWidth="1"/>
    <col min="2313" max="2313" width="17.25" customWidth="1"/>
    <col min="2564" max="2564" width="15.375" customWidth="1"/>
    <col min="2565" max="2565" width="15.25" customWidth="1"/>
    <col min="2566" max="2566" width="10.5" customWidth="1"/>
    <col min="2567" max="2567" width="6.125" customWidth="1"/>
    <col min="2568" max="2568" width="18" customWidth="1"/>
    <col min="2569" max="2569" width="17.25" customWidth="1"/>
    <col min="2820" max="2820" width="15.375" customWidth="1"/>
    <col min="2821" max="2821" width="15.25" customWidth="1"/>
    <col min="2822" max="2822" width="10.5" customWidth="1"/>
    <col min="2823" max="2823" width="6.125" customWidth="1"/>
    <col min="2824" max="2824" width="18" customWidth="1"/>
    <col min="2825" max="2825" width="17.25" customWidth="1"/>
    <col min="3076" max="3076" width="15.375" customWidth="1"/>
    <col min="3077" max="3077" width="15.25" customWidth="1"/>
    <col min="3078" max="3078" width="10.5" customWidth="1"/>
    <col min="3079" max="3079" width="6.125" customWidth="1"/>
    <col min="3080" max="3080" width="18" customWidth="1"/>
    <col min="3081" max="3081" width="17.25" customWidth="1"/>
    <col min="3332" max="3332" width="15.375" customWidth="1"/>
    <col min="3333" max="3333" width="15.25" customWidth="1"/>
    <col min="3334" max="3334" width="10.5" customWidth="1"/>
    <col min="3335" max="3335" width="6.125" customWidth="1"/>
    <col min="3336" max="3336" width="18" customWidth="1"/>
    <col min="3337" max="3337" width="17.25" customWidth="1"/>
    <col min="3588" max="3588" width="15.375" customWidth="1"/>
    <col min="3589" max="3589" width="15.25" customWidth="1"/>
    <col min="3590" max="3590" width="10.5" customWidth="1"/>
    <col min="3591" max="3591" width="6.125" customWidth="1"/>
    <col min="3592" max="3592" width="18" customWidth="1"/>
    <col min="3593" max="3593" width="17.25" customWidth="1"/>
    <col min="3844" max="3844" width="15.375" customWidth="1"/>
    <col min="3845" max="3845" width="15.25" customWidth="1"/>
    <col min="3846" max="3846" width="10.5" customWidth="1"/>
    <col min="3847" max="3847" width="6.125" customWidth="1"/>
    <col min="3848" max="3848" width="18" customWidth="1"/>
    <col min="3849" max="3849" width="17.25" customWidth="1"/>
    <col min="4100" max="4100" width="15.375" customWidth="1"/>
    <col min="4101" max="4101" width="15.25" customWidth="1"/>
    <col min="4102" max="4102" width="10.5" customWidth="1"/>
    <col min="4103" max="4103" width="6.125" customWidth="1"/>
    <col min="4104" max="4104" width="18" customWidth="1"/>
    <col min="4105" max="4105" width="17.25" customWidth="1"/>
    <col min="4356" max="4356" width="15.375" customWidth="1"/>
    <col min="4357" max="4357" width="15.25" customWidth="1"/>
    <col min="4358" max="4358" width="10.5" customWidth="1"/>
    <col min="4359" max="4359" width="6.125" customWidth="1"/>
    <col min="4360" max="4360" width="18" customWidth="1"/>
    <col min="4361" max="4361" width="17.25" customWidth="1"/>
    <col min="4612" max="4612" width="15.375" customWidth="1"/>
    <col min="4613" max="4613" width="15.25" customWidth="1"/>
    <col min="4614" max="4614" width="10.5" customWidth="1"/>
    <col min="4615" max="4615" width="6.125" customWidth="1"/>
    <col min="4616" max="4616" width="18" customWidth="1"/>
    <col min="4617" max="4617" width="17.25" customWidth="1"/>
    <col min="4868" max="4868" width="15.375" customWidth="1"/>
    <col min="4869" max="4869" width="15.25" customWidth="1"/>
    <col min="4870" max="4870" width="10.5" customWidth="1"/>
    <col min="4871" max="4871" width="6.125" customWidth="1"/>
    <col min="4872" max="4872" width="18" customWidth="1"/>
    <col min="4873" max="4873" width="17.25" customWidth="1"/>
    <col min="5124" max="5124" width="15.375" customWidth="1"/>
    <col min="5125" max="5125" width="15.25" customWidth="1"/>
    <col min="5126" max="5126" width="10.5" customWidth="1"/>
    <col min="5127" max="5127" width="6.125" customWidth="1"/>
    <col min="5128" max="5128" width="18" customWidth="1"/>
    <col min="5129" max="5129" width="17.25" customWidth="1"/>
    <col min="5380" max="5380" width="15.375" customWidth="1"/>
    <col min="5381" max="5381" width="15.25" customWidth="1"/>
    <col min="5382" max="5382" width="10.5" customWidth="1"/>
    <col min="5383" max="5383" width="6.125" customWidth="1"/>
    <col min="5384" max="5384" width="18" customWidth="1"/>
    <col min="5385" max="5385" width="17.25" customWidth="1"/>
    <col min="5636" max="5636" width="15.375" customWidth="1"/>
    <col min="5637" max="5637" width="15.25" customWidth="1"/>
    <col min="5638" max="5638" width="10.5" customWidth="1"/>
    <col min="5639" max="5639" width="6.125" customWidth="1"/>
    <col min="5640" max="5640" width="18" customWidth="1"/>
    <col min="5641" max="5641" width="17.25" customWidth="1"/>
    <col min="5892" max="5892" width="15.375" customWidth="1"/>
    <col min="5893" max="5893" width="15.25" customWidth="1"/>
    <col min="5894" max="5894" width="10.5" customWidth="1"/>
    <col min="5895" max="5895" width="6.125" customWidth="1"/>
    <col min="5896" max="5896" width="18" customWidth="1"/>
    <col min="5897" max="5897" width="17.25" customWidth="1"/>
    <col min="6148" max="6148" width="15.375" customWidth="1"/>
    <col min="6149" max="6149" width="15.25" customWidth="1"/>
    <col min="6150" max="6150" width="10.5" customWidth="1"/>
    <col min="6151" max="6151" width="6.125" customWidth="1"/>
    <col min="6152" max="6152" width="18" customWidth="1"/>
    <col min="6153" max="6153" width="17.25" customWidth="1"/>
    <col min="6404" max="6404" width="15.375" customWidth="1"/>
    <col min="6405" max="6405" width="15.25" customWidth="1"/>
    <col min="6406" max="6406" width="10.5" customWidth="1"/>
    <col min="6407" max="6407" width="6.125" customWidth="1"/>
    <col min="6408" max="6408" width="18" customWidth="1"/>
    <col min="6409" max="6409" width="17.25" customWidth="1"/>
    <col min="6660" max="6660" width="15.375" customWidth="1"/>
    <col min="6661" max="6661" width="15.25" customWidth="1"/>
    <col min="6662" max="6662" width="10.5" customWidth="1"/>
    <col min="6663" max="6663" width="6.125" customWidth="1"/>
    <col min="6664" max="6664" width="18" customWidth="1"/>
    <col min="6665" max="6665" width="17.25" customWidth="1"/>
    <col min="6916" max="6916" width="15.375" customWidth="1"/>
    <col min="6917" max="6917" width="15.25" customWidth="1"/>
    <col min="6918" max="6918" width="10.5" customWidth="1"/>
    <col min="6919" max="6919" width="6.125" customWidth="1"/>
    <col min="6920" max="6920" width="18" customWidth="1"/>
    <col min="6921" max="6921" width="17.25" customWidth="1"/>
    <col min="7172" max="7172" width="15.375" customWidth="1"/>
    <col min="7173" max="7173" width="15.25" customWidth="1"/>
    <col min="7174" max="7174" width="10.5" customWidth="1"/>
    <col min="7175" max="7175" width="6.125" customWidth="1"/>
    <col min="7176" max="7176" width="18" customWidth="1"/>
    <col min="7177" max="7177" width="17.25" customWidth="1"/>
    <col min="7428" max="7428" width="15.375" customWidth="1"/>
    <col min="7429" max="7429" width="15.25" customWidth="1"/>
    <col min="7430" max="7430" width="10.5" customWidth="1"/>
    <col min="7431" max="7431" width="6.125" customWidth="1"/>
    <col min="7432" max="7432" width="18" customWidth="1"/>
    <col min="7433" max="7433" width="17.25" customWidth="1"/>
    <col min="7684" max="7684" width="15.375" customWidth="1"/>
    <col min="7685" max="7685" width="15.25" customWidth="1"/>
    <col min="7686" max="7686" width="10.5" customWidth="1"/>
    <col min="7687" max="7687" width="6.125" customWidth="1"/>
    <col min="7688" max="7688" width="18" customWidth="1"/>
    <col min="7689" max="7689" width="17.25" customWidth="1"/>
    <col min="7940" max="7940" width="15.375" customWidth="1"/>
    <col min="7941" max="7941" width="15.25" customWidth="1"/>
    <col min="7942" max="7942" width="10.5" customWidth="1"/>
    <col min="7943" max="7943" width="6.125" customWidth="1"/>
    <col min="7944" max="7944" width="18" customWidth="1"/>
    <col min="7945" max="7945" width="17.25" customWidth="1"/>
    <col min="8196" max="8196" width="15.375" customWidth="1"/>
    <col min="8197" max="8197" width="15.25" customWidth="1"/>
    <col min="8198" max="8198" width="10.5" customWidth="1"/>
    <col min="8199" max="8199" width="6.125" customWidth="1"/>
    <col min="8200" max="8200" width="18" customWidth="1"/>
    <col min="8201" max="8201" width="17.25" customWidth="1"/>
    <col min="8452" max="8452" width="15.375" customWidth="1"/>
    <col min="8453" max="8453" width="15.25" customWidth="1"/>
    <col min="8454" max="8454" width="10.5" customWidth="1"/>
    <col min="8455" max="8455" width="6.125" customWidth="1"/>
    <col min="8456" max="8456" width="18" customWidth="1"/>
    <col min="8457" max="8457" width="17.25" customWidth="1"/>
    <col min="8708" max="8708" width="15.375" customWidth="1"/>
    <col min="8709" max="8709" width="15.25" customWidth="1"/>
    <col min="8710" max="8710" width="10.5" customWidth="1"/>
    <col min="8711" max="8711" width="6.125" customWidth="1"/>
    <col min="8712" max="8712" width="18" customWidth="1"/>
    <col min="8713" max="8713" width="17.25" customWidth="1"/>
    <col min="8964" max="8964" width="15.375" customWidth="1"/>
    <col min="8965" max="8965" width="15.25" customWidth="1"/>
    <col min="8966" max="8966" width="10.5" customWidth="1"/>
    <col min="8967" max="8967" width="6.125" customWidth="1"/>
    <col min="8968" max="8968" width="18" customWidth="1"/>
    <col min="8969" max="8969" width="17.25" customWidth="1"/>
    <col min="9220" max="9220" width="15.375" customWidth="1"/>
    <col min="9221" max="9221" width="15.25" customWidth="1"/>
    <col min="9222" max="9222" width="10.5" customWidth="1"/>
    <col min="9223" max="9223" width="6.125" customWidth="1"/>
    <col min="9224" max="9224" width="18" customWidth="1"/>
    <col min="9225" max="9225" width="17.25" customWidth="1"/>
    <col min="9476" max="9476" width="15.375" customWidth="1"/>
    <col min="9477" max="9477" width="15.25" customWidth="1"/>
    <col min="9478" max="9478" width="10.5" customWidth="1"/>
    <col min="9479" max="9479" width="6.125" customWidth="1"/>
    <col min="9480" max="9480" width="18" customWidth="1"/>
    <col min="9481" max="9481" width="17.25" customWidth="1"/>
    <col min="9732" max="9732" width="15.375" customWidth="1"/>
    <col min="9733" max="9733" width="15.25" customWidth="1"/>
    <col min="9734" max="9734" width="10.5" customWidth="1"/>
    <col min="9735" max="9735" width="6.125" customWidth="1"/>
    <col min="9736" max="9736" width="18" customWidth="1"/>
    <col min="9737" max="9737" width="17.25" customWidth="1"/>
    <col min="9988" max="9988" width="15.375" customWidth="1"/>
    <col min="9989" max="9989" width="15.25" customWidth="1"/>
    <col min="9990" max="9990" width="10.5" customWidth="1"/>
    <col min="9991" max="9991" width="6.125" customWidth="1"/>
    <col min="9992" max="9992" width="18" customWidth="1"/>
    <col min="9993" max="9993" width="17.25" customWidth="1"/>
    <col min="10244" max="10244" width="15.375" customWidth="1"/>
    <col min="10245" max="10245" width="15.25" customWidth="1"/>
    <col min="10246" max="10246" width="10.5" customWidth="1"/>
    <col min="10247" max="10247" width="6.125" customWidth="1"/>
    <col min="10248" max="10248" width="18" customWidth="1"/>
    <col min="10249" max="10249" width="17.25" customWidth="1"/>
    <col min="10500" max="10500" width="15.375" customWidth="1"/>
    <col min="10501" max="10501" width="15.25" customWidth="1"/>
    <col min="10502" max="10502" width="10.5" customWidth="1"/>
    <col min="10503" max="10503" width="6.125" customWidth="1"/>
    <col min="10504" max="10504" width="18" customWidth="1"/>
    <col min="10505" max="10505" width="17.25" customWidth="1"/>
    <col min="10756" max="10756" width="15.375" customWidth="1"/>
    <col min="10757" max="10757" width="15.25" customWidth="1"/>
    <col min="10758" max="10758" width="10.5" customWidth="1"/>
    <col min="10759" max="10759" width="6.125" customWidth="1"/>
    <col min="10760" max="10760" width="18" customWidth="1"/>
    <col min="10761" max="10761" width="17.25" customWidth="1"/>
    <col min="11012" max="11012" width="15.375" customWidth="1"/>
    <col min="11013" max="11013" width="15.25" customWidth="1"/>
    <col min="11014" max="11014" width="10.5" customWidth="1"/>
    <col min="11015" max="11015" width="6.125" customWidth="1"/>
    <col min="11016" max="11016" width="18" customWidth="1"/>
    <col min="11017" max="11017" width="17.25" customWidth="1"/>
    <col min="11268" max="11268" width="15.375" customWidth="1"/>
    <col min="11269" max="11269" width="15.25" customWidth="1"/>
    <col min="11270" max="11270" width="10.5" customWidth="1"/>
    <col min="11271" max="11271" width="6.125" customWidth="1"/>
    <col min="11272" max="11272" width="18" customWidth="1"/>
    <col min="11273" max="11273" width="17.25" customWidth="1"/>
    <col min="11524" max="11524" width="15.375" customWidth="1"/>
    <col min="11525" max="11525" width="15.25" customWidth="1"/>
    <col min="11526" max="11526" width="10.5" customWidth="1"/>
    <col min="11527" max="11527" width="6.125" customWidth="1"/>
    <col min="11528" max="11528" width="18" customWidth="1"/>
    <col min="11529" max="11529" width="17.25" customWidth="1"/>
    <col min="11780" max="11780" width="15.375" customWidth="1"/>
    <col min="11781" max="11781" width="15.25" customWidth="1"/>
    <col min="11782" max="11782" width="10.5" customWidth="1"/>
    <col min="11783" max="11783" width="6.125" customWidth="1"/>
    <col min="11784" max="11784" width="18" customWidth="1"/>
    <col min="11785" max="11785" width="17.25" customWidth="1"/>
    <col min="12036" max="12036" width="15.375" customWidth="1"/>
    <col min="12037" max="12037" width="15.25" customWidth="1"/>
    <col min="12038" max="12038" width="10.5" customWidth="1"/>
    <col min="12039" max="12039" width="6.125" customWidth="1"/>
    <col min="12040" max="12040" width="18" customWidth="1"/>
    <col min="12041" max="12041" width="17.25" customWidth="1"/>
    <col min="12292" max="12292" width="15.375" customWidth="1"/>
    <col min="12293" max="12293" width="15.25" customWidth="1"/>
    <col min="12294" max="12294" width="10.5" customWidth="1"/>
    <col min="12295" max="12295" width="6.125" customWidth="1"/>
    <col min="12296" max="12296" width="18" customWidth="1"/>
    <col min="12297" max="12297" width="17.25" customWidth="1"/>
    <col min="12548" max="12548" width="15.375" customWidth="1"/>
    <col min="12549" max="12549" width="15.25" customWidth="1"/>
    <col min="12550" max="12550" width="10.5" customWidth="1"/>
    <col min="12551" max="12551" width="6.125" customWidth="1"/>
    <col min="12552" max="12552" width="18" customWidth="1"/>
    <col min="12553" max="12553" width="17.25" customWidth="1"/>
    <col min="12804" max="12804" width="15.375" customWidth="1"/>
    <col min="12805" max="12805" width="15.25" customWidth="1"/>
    <col min="12806" max="12806" width="10.5" customWidth="1"/>
    <col min="12807" max="12807" width="6.125" customWidth="1"/>
    <col min="12808" max="12808" width="18" customWidth="1"/>
    <col min="12809" max="12809" width="17.25" customWidth="1"/>
    <col min="13060" max="13060" width="15.375" customWidth="1"/>
    <col min="13061" max="13061" width="15.25" customWidth="1"/>
    <col min="13062" max="13062" width="10.5" customWidth="1"/>
    <col min="13063" max="13063" width="6.125" customWidth="1"/>
    <col min="13064" max="13064" width="18" customWidth="1"/>
    <col min="13065" max="13065" width="17.25" customWidth="1"/>
    <col min="13316" max="13316" width="15.375" customWidth="1"/>
    <col min="13317" max="13317" width="15.25" customWidth="1"/>
    <col min="13318" max="13318" width="10.5" customWidth="1"/>
    <col min="13319" max="13319" width="6.125" customWidth="1"/>
    <col min="13320" max="13320" width="18" customWidth="1"/>
    <col min="13321" max="13321" width="17.25" customWidth="1"/>
    <col min="13572" max="13572" width="15.375" customWidth="1"/>
    <col min="13573" max="13573" width="15.25" customWidth="1"/>
    <col min="13574" max="13574" width="10.5" customWidth="1"/>
    <col min="13575" max="13575" width="6.125" customWidth="1"/>
    <col min="13576" max="13576" width="18" customWidth="1"/>
    <col min="13577" max="13577" width="17.25" customWidth="1"/>
    <col min="13828" max="13828" width="15.375" customWidth="1"/>
    <col min="13829" max="13829" width="15.25" customWidth="1"/>
    <col min="13830" max="13830" width="10.5" customWidth="1"/>
    <col min="13831" max="13831" width="6.125" customWidth="1"/>
    <col min="13832" max="13832" width="18" customWidth="1"/>
    <col min="13833" max="13833" width="17.25" customWidth="1"/>
    <col min="14084" max="14084" width="15.375" customWidth="1"/>
    <col min="14085" max="14085" width="15.25" customWidth="1"/>
    <col min="14086" max="14086" width="10.5" customWidth="1"/>
    <col min="14087" max="14087" width="6.125" customWidth="1"/>
    <col min="14088" max="14088" width="18" customWidth="1"/>
    <col min="14089" max="14089" width="17.25" customWidth="1"/>
    <col min="14340" max="14340" width="15.375" customWidth="1"/>
    <col min="14341" max="14341" width="15.25" customWidth="1"/>
    <col min="14342" max="14342" width="10.5" customWidth="1"/>
    <col min="14343" max="14343" width="6.125" customWidth="1"/>
    <col min="14344" max="14344" width="18" customWidth="1"/>
    <col min="14345" max="14345" width="17.25" customWidth="1"/>
    <col min="14596" max="14596" width="15.375" customWidth="1"/>
    <col min="14597" max="14597" width="15.25" customWidth="1"/>
    <col min="14598" max="14598" width="10.5" customWidth="1"/>
    <col min="14599" max="14599" width="6.125" customWidth="1"/>
    <col min="14600" max="14600" width="18" customWidth="1"/>
    <col min="14601" max="14601" width="17.25" customWidth="1"/>
    <col min="14852" max="14852" width="15.375" customWidth="1"/>
    <col min="14853" max="14853" width="15.25" customWidth="1"/>
    <col min="14854" max="14854" width="10.5" customWidth="1"/>
    <col min="14855" max="14855" width="6.125" customWidth="1"/>
    <col min="14856" max="14856" width="18" customWidth="1"/>
    <col min="14857" max="14857" width="17.25" customWidth="1"/>
    <col min="15108" max="15108" width="15.375" customWidth="1"/>
    <col min="15109" max="15109" width="15.25" customWidth="1"/>
    <col min="15110" max="15110" width="10.5" customWidth="1"/>
    <col min="15111" max="15111" width="6.125" customWidth="1"/>
    <col min="15112" max="15112" width="18" customWidth="1"/>
    <col min="15113" max="15113" width="17.25" customWidth="1"/>
    <col min="15364" max="15364" width="15.375" customWidth="1"/>
    <col min="15365" max="15365" width="15.25" customWidth="1"/>
    <col min="15366" max="15366" width="10.5" customWidth="1"/>
    <col min="15367" max="15367" width="6.125" customWidth="1"/>
    <col min="15368" max="15368" width="18" customWidth="1"/>
    <col min="15369" max="15369" width="17.25" customWidth="1"/>
    <col min="15620" max="15620" width="15.375" customWidth="1"/>
    <col min="15621" max="15621" width="15.25" customWidth="1"/>
    <col min="15622" max="15622" width="10.5" customWidth="1"/>
    <col min="15623" max="15623" width="6.125" customWidth="1"/>
    <col min="15624" max="15624" width="18" customWidth="1"/>
    <col min="15625" max="15625" width="17.25" customWidth="1"/>
    <col min="15876" max="15876" width="15.375" customWidth="1"/>
    <col min="15877" max="15877" width="15.25" customWidth="1"/>
    <col min="15878" max="15878" width="10.5" customWidth="1"/>
    <col min="15879" max="15879" width="6.125" customWidth="1"/>
    <col min="15880" max="15880" width="18" customWidth="1"/>
    <col min="15881" max="15881" width="17.25" customWidth="1"/>
    <col min="16132" max="16132" width="15.375" customWidth="1"/>
    <col min="16133" max="16133" width="15.25" customWidth="1"/>
    <col min="16134" max="16134" width="10.5" customWidth="1"/>
    <col min="16135" max="16135" width="6.125" customWidth="1"/>
    <col min="16136" max="16136" width="18" customWidth="1"/>
    <col min="16137" max="16137" width="17.25" customWidth="1"/>
  </cols>
  <sheetData>
    <row r="1" spans="1:18" ht="14.25">
      <c r="A1" s="34" t="s">
        <v>4911</v>
      </c>
      <c r="B1" s="201"/>
      <c r="C1" s="203"/>
      <c r="D1" s="199"/>
      <c r="E1" s="199"/>
      <c r="F1" s="204"/>
      <c r="G1" s="204"/>
      <c r="H1" s="199"/>
      <c r="I1" s="203"/>
    </row>
    <row r="2" spans="1:18" ht="6.75" customHeight="1">
      <c r="A2" s="197"/>
      <c r="B2" s="202"/>
      <c r="C2" s="202"/>
      <c r="D2" s="200"/>
      <c r="E2" s="200"/>
      <c r="F2" s="205"/>
      <c r="G2" s="205"/>
      <c r="H2" s="200"/>
      <c r="I2" s="202"/>
      <c r="J2" s="196"/>
    </row>
    <row r="3" spans="1:18" ht="17.25">
      <c r="A3" s="198" t="s">
        <v>85</v>
      </c>
      <c r="B3" s="195"/>
      <c r="C3" s="195"/>
      <c r="D3" s="200"/>
      <c r="E3" s="200"/>
      <c r="F3" s="205"/>
      <c r="G3" s="205"/>
      <c r="H3" s="200"/>
      <c r="I3" s="202"/>
    </row>
    <row r="4" spans="1:18" ht="6.75" customHeight="1" thickBot="1">
      <c r="B4" s="6"/>
      <c r="C4" s="6"/>
      <c r="D4" s="6"/>
      <c r="E4" s="6"/>
      <c r="F4" s="6"/>
      <c r="G4" s="6"/>
      <c r="H4" s="206"/>
      <c r="I4" s="207"/>
      <c r="J4" s="208"/>
    </row>
    <row r="5" spans="1:18" ht="66.75" customHeight="1" thickBot="1">
      <c r="A5" s="111"/>
      <c r="B5" s="508" t="s">
        <v>16</v>
      </c>
      <c r="C5" s="509"/>
      <c r="D5" s="112" t="s">
        <v>17</v>
      </c>
      <c r="E5" s="112" t="s">
        <v>18</v>
      </c>
      <c r="F5" s="112" t="s">
        <v>19</v>
      </c>
      <c r="G5" s="112" t="s">
        <v>101</v>
      </c>
      <c r="H5" s="89" t="s">
        <v>82</v>
      </c>
      <c r="I5" s="113" t="s">
        <v>102</v>
      </c>
      <c r="J5" s="36" t="s">
        <v>86</v>
      </c>
      <c r="M5" t="s">
        <v>898</v>
      </c>
      <c r="N5" t="s">
        <v>899</v>
      </c>
      <c r="O5" t="s">
        <v>815</v>
      </c>
      <c r="P5" t="s">
        <v>816</v>
      </c>
    </row>
    <row r="6" spans="1:18" ht="22.5" customHeight="1">
      <c r="A6" s="114"/>
      <c r="B6" s="513" t="s">
        <v>67</v>
      </c>
      <c r="C6" s="514"/>
      <c r="D6" s="109" t="s">
        <v>47</v>
      </c>
      <c r="E6" s="182"/>
      <c r="F6" s="115" t="s">
        <v>36</v>
      </c>
      <c r="G6" s="116">
        <f t="shared" ref="G6:G18" si="0">IFERROR(VLOOKUP($D6,$D$85:$I$112,5,FALSE),"")</f>
        <v>2.3216600000000005</v>
      </c>
      <c r="H6" s="165" t="str">
        <f>IF(E6="","",E6*G6)</f>
        <v/>
      </c>
      <c r="I6" s="117">
        <f t="shared" ref="I6:I23" si="1">IFERROR(VLOOKUP($D6,$D$85:$I$112,6,FALSE),"")</f>
        <v>0.89268000000000003</v>
      </c>
      <c r="J6" s="172" t="str">
        <f>IF(E6="","",E6*I6*0.001)</f>
        <v/>
      </c>
      <c r="M6" t="s">
        <v>1076</v>
      </c>
      <c r="N6" s="226" t="s">
        <v>1119</v>
      </c>
      <c r="O6" s="226" t="s">
        <v>225</v>
      </c>
      <c r="P6" s="226">
        <v>0.68</v>
      </c>
      <c r="Q6" t="s">
        <v>1076</v>
      </c>
      <c r="R6" t="s">
        <v>4344</v>
      </c>
    </row>
    <row r="7" spans="1:18" ht="22.5" customHeight="1">
      <c r="A7" s="526"/>
      <c r="B7" s="515"/>
      <c r="C7" s="516"/>
      <c r="D7" s="110" t="s">
        <v>20</v>
      </c>
      <c r="E7" s="183"/>
      <c r="F7" s="118" t="s">
        <v>36</v>
      </c>
      <c r="G7" s="119">
        <f t="shared" si="0"/>
        <v>2.4894833333333333</v>
      </c>
      <c r="H7" s="166" t="str">
        <f t="shared" ref="H7:H21" si="2">IF(E7="","",E7*G7)</f>
        <v/>
      </c>
      <c r="I7" s="120">
        <f t="shared" si="1"/>
        <v>0.94686000000000003</v>
      </c>
      <c r="J7" s="173" t="str">
        <f t="shared" ref="J7:J21" si="3">IF(E7="","",E7*I7*0.001)</f>
        <v/>
      </c>
      <c r="M7" t="s">
        <v>417</v>
      </c>
      <c r="N7" s="226" t="s">
        <v>1121</v>
      </c>
      <c r="O7" s="226" t="s">
        <v>226</v>
      </c>
      <c r="P7" s="226">
        <v>0.56000000000000005</v>
      </c>
      <c r="Q7" t="s">
        <v>417</v>
      </c>
      <c r="R7" t="s">
        <v>1120</v>
      </c>
    </row>
    <row r="8" spans="1:18" ht="22.5" customHeight="1">
      <c r="A8" s="526"/>
      <c r="B8" s="515"/>
      <c r="C8" s="516"/>
      <c r="D8" s="110" t="s">
        <v>50</v>
      </c>
      <c r="E8" s="183"/>
      <c r="F8" s="118" t="s">
        <v>36</v>
      </c>
      <c r="G8" s="119">
        <f t="shared" si="0"/>
        <v>2.5849633333333339</v>
      </c>
      <c r="H8" s="166" t="str">
        <f t="shared" si="2"/>
        <v/>
      </c>
      <c r="I8" s="120">
        <f t="shared" si="1"/>
        <v>0.97265999999999997</v>
      </c>
      <c r="J8" s="173" t="str">
        <f t="shared" si="3"/>
        <v/>
      </c>
      <c r="M8" t="s">
        <v>418</v>
      </c>
      <c r="N8" s="226" t="s">
        <v>1123</v>
      </c>
      <c r="O8" s="226" t="s">
        <v>227</v>
      </c>
      <c r="P8" s="226">
        <v>0.40600000000000003</v>
      </c>
      <c r="Q8" t="s">
        <v>418</v>
      </c>
      <c r="R8" t="s">
        <v>1122</v>
      </c>
    </row>
    <row r="9" spans="1:18" ht="22.5" customHeight="1">
      <c r="A9" s="526"/>
      <c r="B9" s="515"/>
      <c r="C9" s="516"/>
      <c r="D9" s="110" t="s">
        <v>21</v>
      </c>
      <c r="E9" s="183"/>
      <c r="F9" s="118" t="s">
        <v>36</v>
      </c>
      <c r="G9" s="119">
        <f t="shared" si="0"/>
        <v>2.7096300000000002</v>
      </c>
      <c r="H9" s="166" t="str">
        <f t="shared" si="2"/>
        <v/>
      </c>
      <c r="I9" s="120">
        <f t="shared" si="1"/>
        <v>1.00878</v>
      </c>
      <c r="J9" s="173" t="str">
        <f t="shared" si="3"/>
        <v/>
      </c>
      <c r="M9" t="s">
        <v>419</v>
      </c>
      <c r="N9" s="226" t="s">
        <v>1125</v>
      </c>
      <c r="O9" s="226" t="s">
        <v>228</v>
      </c>
      <c r="P9" s="226">
        <v>0.373</v>
      </c>
      <c r="Q9" t="s">
        <v>419</v>
      </c>
      <c r="R9" t="s">
        <v>1124</v>
      </c>
    </row>
    <row r="10" spans="1:18" ht="22.5" customHeight="1">
      <c r="A10" s="121" t="s">
        <v>1076</v>
      </c>
      <c r="B10" s="515"/>
      <c r="C10" s="516"/>
      <c r="D10" s="110" t="s">
        <v>61</v>
      </c>
      <c r="E10" s="183"/>
      <c r="F10" s="118" t="s">
        <v>36</v>
      </c>
      <c r="G10" s="119">
        <f t="shared" si="0"/>
        <v>2.9958499999999995</v>
      </c>
      <c r="H10" s="166" t="str">
        <f t="shared" si="2"/>
        <v/>
      </c>
      <c r="I10" s="120">
        <f t="shared" si="1"/>
        <v>1.0810200000000001</v>
      </c>
      <c r="J10" s="173" t="str">
        <f t="shared" si="3"/>
        <v/>
      </c>
      <c r="M10" t="s">
        <v>420</v>
      </c>
      <c r="N10" s="226" t="s">
        <v>1127</v>
      </c>
      <c r="O10" s="226" t="s">
        <v>229</v>
      </c>
      <c r="P10" s="226">
        <v>0.49399999999999999</v>
      </c>
      <c r="Q10" t="s">
        <v>420</v>
      </c>
      <c r="R10" t="s">
        <v>1126</v>
      </c>
    </row>
    <row r="11" spans="1:18" ht="22.5" customHeight="1">
      <c r="A11" s="527" t="s">
        <v>32</v>
      </c>
      <c r="B11" s="515"/>
      <c r="C11" s="516"/>
      <c r="D11" s="110" t="s">
        <v>23</v>
      </c>
      <c r="E11" s="183"/>
      <c r="F11" s="122" t="s">
        <v>37</v>
      </c>
      <c r="G11" s="119">
        <f t="shared" si="0"/>
        <v>2.9988933333333332</v>
      </c>
      <c r="H11" s="166" t="str">
        <f t="shared" si="2"/>
        <v/>
      </c>
      <c r="I11" s="120">
        <f t="shared" si="1"/>
        <v>1.31064</v>
      </c>
      <c r="J11" s="173" t="str">
        <f t="shared" si="3"/>
        <v/>
      </c>
      <c r="M11" t="s">
        <v>421</v>
      </c>
      <c r="N11" s="226" t="s">
        <v>1129</v>
      </c>
      <c r="O11" s="226" t="s">
        <v>230</v>
      </c>
      <c r="P11" s="226">
        <v>0.47499999999999998</v>
      </c>
      <c r="Q11" t="s">
        <v>421</v>
      </c>
      <c r="R11" t="s">
        <v>1128</v>
      </c>
    </row>
    <row r="12" spans="1:18" ht="22.5" customHeight="1">
      <c r="A12" s="527"/>
      <c r="B12" s="515"/>
      <c r="C12" s="516"/>
      <c r="D12" s="110" t="s">
        <v>24</v>
      </c>
      <c r="E12" s="183"/>
      <c r="F12" s="122" t="s">
        <v>37</v>
      </c>
      <c r="G12" s="119">
        <f t="shared" si="0"/>
        <v>2.7026999999999997</v>
      </c>
      <c r="H12" s="166" t="str">
        <f t="shared" si="2"/>
        <v/>
      </c>
      <c r="I12" s="120">
        <f t="shared" si="1"/>
        <v>1.4086799999999999</v>
      </c>
      <c r="J12" s="173" t="str">
        <f t="shared" si="3"/>
        <v/>
      </c>
      <c r="M12" t="s">
        <v>422</v>
      </c>
      <c r="N12" s="226" t="s">
        <v>1131</v>
      </c>
      <c r="O12" s="226" t="s">
        <v>231</v>
      </c>
      <c r="P12" s="226">
        <v>0.67200000000000004</v>
      </c>
      <c r="Q12" t="s">
        <v>422</v>
      </c>
      <c r="R12" t="s">
        <v>1130</v>
      </c>
    </row>
    <row r="13" spans="1:18" ht="22.5" customHeight="1">
      <c r="A13" s="527"/>
      <c r="B13" s="515"/>
      <c r="C13" s="516"/>
      <c r="D13" s="110" t="s">
        <v>22</v>
      </c>
      <c r="E13" s="183"/>
      <c r="F13" s="122" t="s">
        <v>38</v>
      </c>
      <c r="G13" s="119">
        <f t="shared" si="0"/>
        <v>2.2454999999999998</v>
      </c>
      <c r="H13" s="166" t="str">
        <f t="shared" si="2"/>
        <v/>
      </c>
      <c r="I13" s="120">
        <f t="shared" si="1"/>
        <v>1.161</v>
      </c>
      <c r="J13" s="173" t="str">
        <f t="shared" si="3"/>
        <v/>
      </c>
      <c r="M13" t="s">
        <v>423</v>
      </c>
      <c r="N13" s="226" t="s">
        <v>1133</v>
      </c>
      <c r="O13" s="226" t="s">
        <v>232</v>
      </c>
      <c r="P13" s="226">
        <v>0.65600000000000003</v>
      </c>
      <c r="Q13" t="s">
        <v>423</v>
      </c>
      <c r="R13" s="225" t="s">
        <v>1132</v>
      </c>
    </row>
    <row r="14" spans="1:18" ht="22.5" customHeight="1">
      <c r="A14" s="527"/>
      <c r="B14" s="515"/>
      <c r="C14" s="516"/>
      <c r="D14" s="87"/>
      <c r="E14" s="183"/>
      <c r="F14" s="192" t="str">
        <f>IFERROR(VLOOKUP($D14,$D$85:I100,2,FALSE),"")</f>
        <v/>
      </c>
      <c r="G14" s="193" t="str">
        <f t="shared" si="0"/>
        <v/>
      </c>
      <c r="H14" s="166" t="str">
        <f>IF(E14="","",E14*G14)</f>
        <v/>
      </c>
      <c r="I14" s="149" t="str">
        <f t="shared" si="1"/>
        <v/>
      </c>
      <c r="J14" s="173" t="str">
        <f t="shared" si="3"/>
        <v/>
      </c>
      <c r="M14" t="s">
        <v>4343</v>
      </c>
      <c r="N14" s="226" t="s">
        <v>1134</v>
      </c>
      <c r="O14" s="226" t="s">
        <v>233</v>
      </c>
      <c r="P14" s="226">
        <v>0.59899999999999998</v>
      </c>
      <c r="Q14" t="s">
        <v>4343</v>
      </c>
      <c r="R14" s="225" t="s">
        <v>4345</v>
      </c>
    </row>
    <row r="15" spans="1:18" ht="22.5" customHeight="1">
      <c r="A15" s="527"/>
      <c r="B15" s="515"/>
      <c r="C15" s="516"/>
      <c r="D15" s="87"/>
      <c r="E15" s="183"/>
      <c r="F15" s="192" t="str">
        <f>IFERROR(VLOOKUP($D15,$D$85:I100,2,FALSE),"")</f>
        <v/>
      </c>
      <c r="G15" s="193" t="str">
        <f t="shared" si="0"/>
        <v/>
      </c>
      <c r="H15" s="166" t="str">
        <f t="shared" si="2"/>
        <v/>
      </c>
      <c r="I15" s="149" t="str">
        <f t="shared" si="1"/>
        <v/>
      </c>
      <c r="J15" s="173" t="str">
        <f t="shared" si="3"/>
        <v/>
      </c>
      <c r="M15" t="s">
        <v>8639</v>
      </c>
      <c r="N15" s="226" t="s">
        <v>1135</v>
      </c>
      <c r="O15" s="226" t="s">
        <v>234</v>
      </c>
      <c r="P15" s="226">
        <v>0.69199999999999995</v>
      </c>
      <c r="Q15" t="s">
        <v>8639</v>
      </c>
      <c r="R15" s="460">
        <v>0.311</v>
      </c>
    </row>
    <row r="16" spans="1:18" ht="22.5" customHeight="1">
      <c r="A16" s="527"/>
      <c r="B16" s="517"/>
      <c r="C16" s="518"/>
      <c r="D16" s="87"/>
      <c r="E16" s="183"/>
      <c r="F16" s="192" t="str">
        <f>IFERROR(VLOOKUP($D16,$D$85:I100,2,FALSE),"")</f>
        <v/>
      </c>
      <c r="G16" s="193" t="str">
        <f t="shared" si="0"/>
        <v/>
      </c>
      <c r="H16" s="166" t="str">
        <f t="shared" si="2"/>
        <v/>
      </c>
      <c r="I16" s="149" t="str">
        <f t="shared" si="1"/>
        <v/>
      </c>
      <c r="J16" s="173" t="str">
        <f t="shared" si="3"/>
        <v/>
      </c>
      <c r="N16" s="226" t="s">
        <v>1136</v>
      </c>
      <c r="O16" s="226" t="s">
        <v>247</v>
      </c>
      <c r="P16" s="226">
        <v>0</v>
      </c>
    </row>
    <row r="17" spans="1:16" ht="22.5" customHeight="1">
      <c r="A17" s="527"/>
      <c r="B17" s="519" t="s">
        <v>105</v>
      </c>
      <c r="C17" s="520"/>
      <c r="D17" s="123" t="s">
        <v>53</v>
      </c>
      <c r="E17" s="183"/>
      <c r="F17" s="122" t="s">
        <v>39</v>
      </c>
      <c r="G17" s="124">
        <f t="shared" si="0"/>
        <v>0.06</v>
      </c>
      <c r="H17" s="166" t="str">
        <f t="shared" si="2"/>
        <v/>
      </c>
      <c r="I17" s="125">
        <f t="shared" si="1"/>
        <v>2.632E-2</v>
      </c>
      <c r="J17" s="173" t="str">
        <f t="shared" si="3"/>
        <v/>
      </c>
      <c r="K17" s="21"/>
      <c r="N17" s="226" t="s">
        <v>1137</v>
      </c>
      <c r="O17" s="226" t="s">
        <v>237</v>
      </c>
      <c r="P17" s="226">
        <v>0.42799999999999999</v>
      </c>
    </row>
    <row r="18" spans="1:16" ht="30" customHeight="1">
      <c r="A18" s="527"/>
      <c r="B18" s="515"/>
      <c r="C18" s="516"/>
      <c r="D18" s="86" t="s">
        <v>108</v>
      </c>
      <c r="E18" s="183"/>
      <c r="F18" s="122" t="s">
        <v>39</v>
      </c>
      <c r="G18" s="124">
        <f t="shared" si="0"/>
        <v>5.7000000000000002E-2</v>
      </c>
      <c r="H18" s="166" t="str">
        <f t="shared" si="2"/>
        <v/>
      </c>
      <c r="I18" s="125">
        <f t="shared" si="1"/>
        <v>3.5090000000000003E-2</v>
      </c>
      <c r="J18" s="173" t="str">
        <f t="shared" si="3"/>
        <v/>
      </c>
      <c r="K18" s="21"/>
      <c r="N18" s="226" t="s">
        <v>1138</v>
      </c>
      <c r="O18" s="226" t="s">
        <v>240</v>
      </c>
      <c r="P18" s="226">
        <v>0.106</v>
      </c>
    </row>
    <row r="19" spans="1:16" ht="27.75" customHeight="1">
      <c r="A19" s="527"/>
      <c r="B19" s="521" t="s">
        <v>1109</v>
      </c>
      <c r="C19" s="522"/>
      <c r="D19" s="164" t="s">
        <v>53</v>
      </c>
      <c r="E19" s="184"/>
      <c r="F19" s="127" t="s">
        <v>110</v>
      </c>
      <c r="G19" s="124">
        <v>2</v>
      </c>
      <c r="H19" s="167" t="str">
        <f t="shared" si="2"/>
        <v/>
      </c>
      <c r="I19" s="162">
        <f t="shared" si="1"/>
        <v>2.632E-2</v>
      </c>
      <c r="J19" s="173" t="str">
        <f>IF(E19="","",E19*I19*0.001)</f>
        <v/>
      </c>
      <c r="K19" s="21"/>
      <c r="N19" s="226" t="s">
        <v>1139</v>
      </c>
      <c r="O19" s="226" t="s">
        <v>241</v>
      </c>
      <c r="P19" s="226">
        <v>0.29299999999999998</v>
      </c>
    </row>
    <row r="20" spans="1:16" ht="22.5" customHeight="1">
      <c r="A20" s="527"/>
      <c r="B20" s="529" t="s">
        <v>60</v>
      </c>
      <c r="C20" s="126" t="s">
        <v>104</v>
      </c>
      <c r="D20" s="123" t="s">
        <v>46</v>
      </c>
      <c r="E20" s="183"/>
      <c r="F20" s="122" t="s">
        <v>40</v>
      </c>
      <c r="G20" s="150">
        <f>IFERROR(VLOOKUP(A10&amp;C21,N6:P5006,3,FALSE),"")</f>
        <v>0.47499999999999998</v>
      </c>
      <c r="H20" s="166" t="str">
        <f t="shared" si="2"/>
        <v/>
      </c>
      <c r="I20" s="125">
        <f t="shared" si="1"/>
        <v>0.25723000000000001</v>
      </c>
      <c r="J20" s="173" t="str">
        <f t="shared" si="3"/>
        <v/>
      </c>
      <c r="N20" s="226" t="s">
        <v>1140</v>
      </c>
      <c r="O20" s="226" t="s">
        <v>243</v>
      </c>
      <c r="P20" s="226">
        <v>0.48199999999999998</v>
      </c>
    </row>
    <row r="21" spans="1:16" ht="30" customHeight="1">
      <c r="A21" s="527"/>
      <c r="B21" s="530"/>
      <c r="C21" s="336" t="s">
        <v>230</v>
      </c>
      <c r="D21" s="123" t="s">
        <v>66</v>
      </c>
      <c r="E21" s="183"/>
      <c r="F21" s="122" t="s">
        <v>40</v>
      </c>
      <c r="G21" s="150">
        <f>IFERROR(VLOOKUP(A10&amp;C21,N6:P5006,3,FALSE),"")</f>
        <v>0.47499999999999998</v>
      </c>
      <c r="H21" s="166" t="str">
        <f t="shared" si="2"/>
        <v/>
      </c>
      <c r="I21" s="125">
        <f t="shared" si="1"/>
        <v>0.23941999999999999</v>
      </c>
      <c r="J21" s="173" t="str">
        <f t="shared" si="3"/>
        <v/>
      </c>
      <c r="N21" s="226" t="s">
        <v>1141</v>
      </c>
      <c r="O21" s="226" t="s">
        <v>252</v>
      </c>
      <c r="P21" s="226">
        <v>0.42699999999999999</v>
      </c>
    </row>
    <row r="22" spans="1:16" ht="22.5" customHeight="1">
      <c r="A22" s="527"/>
      <c r="B22" s="530"/>
      <c r="C22" s="126" t="s">
        <v>104</v>
      </c>
      <c r="D22" s="123" t="s">
        <v>46</v>
      </c>
      <c r="E22" s="183"/>
      <c r="F22" s="122" t="s">
        <v>40</v>
      </c>
      <c r="G22" s="150" t="str">
        <f>IFERROR(VLOOKUP(A10&amp;C23,N6:P5006,3,FALSE),"")</f>
        <v/>
      </c>
      <c r="H22" s="166" t="str">
        <f t="shared" ref="H22:H25" si="4">IF(E22="","",E22*G22)</f>
        <v/>
      </c>
      <c r="I22" s="125">
        <f t="shared" si="1"/>
        <v>0.25723000000000001</v>
      </c>
      <c r="J22" s="173" t="str">
        <f t="shared" ref="J22:J25" si="5">IF(E22="","",E22*I22*0.001)</f>
        <v/>
      </c>
      <c r="N22" s="226" t="s">
        <v>1142</v>
      </c>
      <c r="O22" s="226" t="s">
        <v>244</v>
      </c>
      <c r="P22" s="226">
        <v>0.45600000000000002</v>
      </c>
    </row>
    <row r="23" spans="1:16" ht="32.25" customHeight="1">
      <c r="A23" s="527"/>
      <c r="B23" s="531"/>
      <c r="C23" s="336"/>
      <c r="D23" s="123" t="s">
        <v>66</v>
      </c>
      <c r="E23" s="183"/>
      <c r="F23" s="122" t="s">
        <v>40</v>
      </c>
      <c r="G23" s="150" t="str">
        <f>IFERROR(VLOOKUP(A10&amp;C23,N6:P5006,3,FALSE),"")</f>
        <v/>
      </c>
      <c r="H23" s="168" t="str">
        <f t="shared" si="4"/>
        <v/>
      </c>
      <c r="I23" s="125">
        <f t="shared" si="1"/>
        <v>0.23941999999999999</v>
      </c>
      <c r="J23" s="173" t="str">
        <f t="shared" si="5"/>
        <v/>
      </c>
      <c r="N23" s="226" t="s">
        <v>1143</v>
      </c>
      <c r="O23" s="226" t="s">
        <v>245</v>
      </c>
      <c r="P23" s="226">
        <v>0.47099999999999997</v>
      </c>
    </row>
    <row r="24" spans="1:16" ht="23.25" customHeight="1">
      <c r="A24" s="527"/>
      <c r="B24" s="521" t="s">
        <v>1107</v>
      </c>
      <c r="C24" s="522"/>
      <c r="D24" s="191" t="s">
        <v>1108</v>
      </c>
      <c r="E24" s="337"/>
      <c r="F24" s="122" t="s">
        <v>40</v>
      </c>
      <c r="G24" s="160"/>
      <c r="H24" s="169"/>
      <c r="I24" s="161"/>
      <c r="J24" s="174"/>
      <c r="N24" s="226" t="s">
        <v>1144</v>
      </c>
      <c r="O24" s="226" t="s">
        <v>246</v>
      </c>
      <c r="P24" s="226">
        <v>0.75700000000000001</v>
      </c>
    </row>
    <row r="25" spans="1:16" ht="22.5" customHeight="1" thickBot="1">
      <c r="A25" s="527"/>
      <c r="B25" s="521" t="s">
        <v>1110</v>
      </c>
      <c r="C25" s="522"/>
      <c r="D25" s="194" t="s">
        <v>1118</v>
      </c>
      <c r="E25" s="184"/>
      <c r="F25" s="127" t="s">
        <v>109</v>
      </c>
      <c r="G25" s="128"/>
      <c r="H25" s="170" t="str">
        <f t="shared" si="4"/>
        <v/>
      </c>
      <c r="I25" s="128">
        <v>0.252</v>
      </c>
      <c r="J25" s="175" t="str">
        <f t="shared" si="5"/>
        <v/>
      </c>
      <c r="N25" s="226" t="s">
        <v>1145</v>
      </c>
      <c r="O25" s="226" t="s">
        <v>271</v>
      </c>
      <c r="P25" s="226">
        <v>0.25900000000000001</v>
      </c>
    </row>
    <row r="26" spans="1:16" ht="22.5" customHeight="1" thickBot="1">
      <c r="A26" s="528"/>
      <c r="B26" s="523" t="s">
        <v>4903</v>
      </c>
      <c r="C26" s="524"/>
      <c r="D26" s="524"/>
      <c r="E26" s="524"/>
      <c r="F26" s="524"/>
      <c r="G26" s="525"/>
      <c r="H26" s="171" t="str">
        <f>IF(SUM(H6:H25),SUM(H6:H25),"")</f>
        <v/>
      </c>
      <c r="I26" s="129" t="s">
        <v>63</v>
      </c>
      <c r="J26" s="176" t="str">
        <f>IF(SUM(J6:J25),SUM(J6:J23),"")</f>
        <v/>
      </c>
      <c r="K26" s="85"/>
      <c r="N26" s="226" t="s">
        <v>1146</v>
      </c>
      <c r="O26" s="226" t="s">
        <v>275</v>
      </c>
      <c r="P26" s="226">
        <v>0.309</v>
      </c>
    </row>
    <row r="27" spans="1:16" ht="22.5" customHeight="1">
      <c r="A27" s="130"/>
      <c r="B27" s="513" t="s">
        <v>67</v>
      </c>
      <c r="C27" s="514"/>
      <c r="D27" s="131" t="s">
        <v>47</v>
      </c>
      <c r="E27" s="185"/>
      <c r="F27" s="132" t="s">
        <v>36</v>
      </c>
      <c r="G27" s="116">
        <f t="shared" ref="G27:G39" si="6">IFERROR(VLOOKUP($D27,$D$85:$I$112,5,FALSE),"")</f>
        <v>2.3216600000000005</v>
      </c>
      <c r="H27" s="179" t="str">
        <f>IF(E27="","",E27*G27)</f>
        <v/>
      </c>
      <c r="I27" s="133">
        <f t="shared" ref="I27:I44" si="7">IFERROR(VLOOKUP($D27,$D$85:$I$112,6,FALSE),"")</f>
        <v>0.89268000000000003</v>
      </c>
      <c r="J27" s="177" t="str">
        <f>IF(E27="","",E27*I27*0.001)</f>
        <v/>
      </c>
      <c r="N27" s="226" t="s">
        <v>1147</v>
      </c>
      <c r="O27" s="226" t="s">
        <v>277</v>
      </c>
      <c r="P27" s="226">
        <v>0.36399999999999999</v>
      </c>
    </row>
    <row r="28" spans="1:16" ht="22.5" customHeight="1">
      <c r="A28" s="130"/>
      <c r="B28" s="515"/>
      <c r="C28" s="516"/>
      <c r="D28" s="110" t="s">
        <v>20</v>
      </c>
      <c r="E28" s="186"/>
      <c r="F28" s="118" t="s">
        <v>36</v>
      </c>
      <c r="G28" s="119">
        <f t="shared" si="6"/>
        <v>2.4894833333333333</v>
      </c>
      <c r="H28" s="166" t="str">
        <f t="shared" ref="H28:H42" si="8">IF(E28="","",E28*G28)</f>
        <v/>
      </c>
      <c r="I28" s="120">
        <f t="shared" si="7"/>
        <v>0.94686000000000003</v>
      </c>
      <c r="J28" s="175" t="str">
        <f t="shared" ref="J28:J41" si="9">IF(E28="","",E28*I28*0.001)</f>
        <v/>
      </c>
      <c r="N28" s="226" t="s">
        <v>1148</v>
      </c>
      <c r="O28" s="226" t="s">
        <v>278</v>
      </c>
      <c r="P28" s="226">
        <v>0.65400000000000003</v>
      </c>
    </row>
    <row r="29" spans="1:16" ht="22.5" customHeight="1">
      <c r="A29" s="130"/>
      <c r="B29" s="515"/>
      <c r="C29" s="516"/>
      <c r="D29" s="110" t="s">
        <v>50</v>
      </c>
      <c r="E29" s="186"/>
      <c r="F29" s="118" t="s">
        <v>36</v>
      </c>
      <c r="G29" s="119">
        <f t="shared" si="6"/>
        <v>2.5849633333333339</v>
      </c>
      <c r="H29" s="166" t="str">
        <f t="shared" si="8"/>
        <v/>
      </c>
      <c r="I29" s="120">
        <f t="shared" si="7"/>
        <v>0.97265999999999997</v>
      </c>
      <c r="J29" s="175" t="str">
        <f t="shared" si="9"/>
        <v/>
      </c>
      <c r="N29" s="226" t="s">
        <v>1149</v>
      </c>
      <c r="O29" s="226" t="s">
        <v>280</v>
      </c>
      <c r="P29" s="226">
        <v>0.38500000000000001</v>
      </c>
    </row>
    <row r="30" spans="1:16" ht="22.5" customHeight="1">
      <c r="A30" s="130"/>
      <c r="B30" s="515"/>
      <c r="C30" s="516"/>
      <c r="D30" s="110" t="s">
        <v>21</v>
      </c>
      <c r="E30" s="186"/>
      <c r="F30" s="118" t="s">
        <v>36</v>
      </c>
      <c r="G30" s="119">
        <f t="shared" si="6"/>
        <v>2.7096300000000002</v>
      </c>
      <c r="H30" s="166" t="str">
        <f t="shared" si="8"/>
        <v/>
      </c>
      <c r="I30" s="120">
        <f t="shared" si="7"/>
        <v>1.00878</v>
      </c>
      <c r="J30" s="175" t="str">
        <f t="shared" si="9"/>
        <v/>
      </c>
      <c r="N30" s="226" t="s">
        <v>1150</v>
      </c>
      <c r="O30" s="226" t="s">
        <v>283</v>
      </c>
      <c r="P30" s="226">
        <v>0.42699999999999999</v>
      </c>
    </row>
    <row r="31" spans="1:16" ht="22.5" customHeight="1">
      <c r="A31" s="189">
        <v>2030</v>
      </c>
      <c r="B31" s="515"/>
      <c r="C31" s="516"/>
      <c r="D31" s="110" t="s">
        <v>61</v>
      </c>
      <c r="E31" s="186"/>
      <c r="F31" s="118" t="s">
        <v>36</v>
      </c>
      <c r="G31" s="119">
        <f t="shared" si="6"/>
        <v>2.9958499999999995</v>
      </c>
      <c r="H31" s="166" t="str">
        <f t="shared" si="8"/>
        <v/>
      </c>
      <c r="I31" s="120">
        <f t="shared" si="7"/>
        <v>1.0810200000000001</v>
      </c>
      <c r="J31" s="175" t="str">
        <f t="shared" si="9"/>
        <v/>
      </c>
      <c r="N31" s="226" t="s">
        <v>1151</v>
      </c>
      <c r="O31" s="226" t="s">
        <v>286</v>
      </c>
      <c r="P31" s="226">
        <v>0.49</v>
      </c>
    </row>
    <row r="32" spans="1:16" ht="22.5" customHeight="1">
      <c r="A32" s="527" t="s">
        <v>33</v>
      </c>
      <c r="B32" s="515"/>
      <c r="C32" s="516"/>
      <c r="D32" s="110" t="s">
        <v>23</v>
      </c>
      <c r="E32" s="186"/>
      <c r="F32" s="122" t="s">
        <v>37</v>
      </c>
      <c r="G32" s="119">
        <f t="shared" si="6"/>
        <v>2.9988933333333332</v>
      </c>
      <c r="H32" s="166" t="str">
        <f t="shared" si="8"/>
        <v/>
      </c>
      <c r="I32" s="120">
        <f t="shared" si="7"/>
        <v>1.31064</v>
      </c>
      <c r="J32" s="175" t="str">
        <f t="shared" si="9"/>
        <v/>
      </c>
      <c r="N32" s="226" t="s">
        <v>1152</v>
      </c>
      <c r="O32" s="226" t="s">
        <v>288</v>
      </c>
      <c r="P32" s="226">
        <v>9.0999999999999998E-2</v>
      </c>
    </row>
    <row r="33" spans="1:16" ht="22.5" customHeight="1">
      <c r="A33" s="527"/>
      <c r="B33" s="515"/>
      <c r="C33" s="516"/>
      <c r="D33" s="110" t="s">
        <v>24</v>
      </c>
      <c r="E33" s="186"/>
      <c r="F33" s="122" t="s">
        <v>37</v>
      </c>
      <c r="G33" s="119">
        <f t="shared" si="6"/>
        <v>2.7026999999999997</v>
      </c>
      <c r="H33" s="166" t="str">
        <f t="shared" si="8"/>
        <v/>
      </c>
      <c r="I33" s="120">
        <f t="shared" si="7"/>
        <v>1.4086799999999999</v>
      </c>
      <c r="J33" s="175" t="str">
        <f t="shared" si="9"/>
        <v/>
      </c>
      <c r="N33" s="226" t="s">
        <v>1153</v>
      </c>
      <c r="O33" s="226" t="s">
        <v>266</v>
      </c>
      <c r="P33" s="226">
        <v>0.78900000000000003</v>
      </c>
    </row>
    <row r="34" spans="1:16" ht="22.5" customHeight="1">
      <c r="A34" s="527"/>
      <c r="B34" s="515"/>
      <c r="C34" s="516"/>
      <c r="D34" s="110" t="s">
        <v>22</v>
      </c>
      <c r="E34" s="186"/>
      <c r="F34" s="122" t="s">
        <v>216</v>
      </c>
      <c r="G34" s="119">
        <f t="shared" si="6"/>
        <v>2.2454999999999998</v>
      </c>
      <c r="H34" s="166" t="str">
        <f t="shared" si="8"/>
        <v/>
      </c>
      <c r="I34" s="120">
        <f t="shared" si="7"/>
        <v>1.161</v>
      </c>
      <c r="J34" s="175" t="str">
        <f t="shared" si="9"/>
        <v/>
      </c>
      <c r="N34" s="226" t="s">
        <v>1154</v>
      </c>
      <c r="O34" s="226" t="s">
        <v>292</v>
      </c>
      <c r="P34" s="226">
        <v>0.50900000000000001</v>
      </c>
    </row>
    <row r="35" spans="1:16" ht="22.5" customHeight="1">
      <c r="A35" s="527"/>
      <c r="B35" s="515"/>
      <c r="C35" s="516"/>
      <c r="D35" s="87"/>
      <c r="E35" s="186"/>
      <c r="F35" s="192" t="str">
        <f>IFERROR(VLOOKUP($D35,$D$85:$I$100,2,FALSE),"")</f>
        <v/>
      </c>
      <c r="G35" s="193" t="str">
        <f t="shared" si="6"/>
        <v/>
      </c>
      <c r="H35" s="180" t="str">
        <f t="shared" si="8"/>
        <v/>
      </c>
      <c r="I35" s="149" t="str">
        <f t="shared" si="7"/>
        <v/>
      </c>
      <c r="J35" s="178" t="str">
        <f t="shared" si="9"/>
        <v/>
      </c>
      <c r="N35" s="226" t="s">
        <v>1155</v>
      </c>
      <c r="O35" s="226" t="s">
        <v>293</v>
      </c>
      <c r="P35" s="226">
        <v>0.25600000000000001</v>
      </c>
    </row>
    <row r="36" spans="1:16" ht="22.5" customHeight="1">
      <c r="A36" s="527"/>
      <c r="B36" s="515"/>
      <c r="C36" s="516"/>
      <c r="D36" s="87"/>
      <c r="E36" s="186"/>
      <c r="F36" s="192" t="str">
        <f>IFERROR(VLOOKUP($D36,$D$85:$I$100,2,FALSE),"")</f>
        <v/>
      </c>
      <c r="G36" s="193" t="str">
        <f t="shared" si="6"/>
        <v/>
      </c>
      <c r="H36" s="180" t="str">
        <f t="shared" si="8"/>
        <v/>
      </c>
      <c r="I36" s="149" t="str">
        <f t="shared" si="7"/>
        <v/>
      </c>
      <c r="J36" s="178" t="str">
        <f t="shared" si="9"/>
        <v/>
      </c>
      <c r="N36" s="226" t="s">
        <v>1156</v>
      </c>
      <c r="O36" s="226" t="s">
        <v>294</v>
      </c>
      <c r="P36" s="226">
        <v>0.49199999999999999</v>
      </c>
    </row>
    <row r="37" spans="1:16" ht="22.5" customHeight="1">
      <c r="A37" s="527"/>
      <c r="B37" s="517"/>
      <c r="C37" s="518"/>
      <c r="D37" s="87"/>
      <c r="E37" s="186"/>
      <c r="F37" s="192" t="str">
        <f>IFERROR(VLOOKUP($D37,$D$85:$I$100,2,FALSE),"")</f>
        <v/>
      </c>
      <c r="G37" s="193" t="str">
        <f t="shared" si="6"/>
        <v/>
      </c>
      <c r="H37" s="180" t="str">
        <f t="shared" si="8"/>
        <v/>
      </c>
      <c r="I37" s="149" t="str">
        <f t="shared" si="7"/>
        <v/>
      </c>
      <c r="J37" s="178" t="str">
        <f t="shared" si="9"/>
        <v/>
      </c>
      <c r="N37" s="226" t="s">
        <v>1157</v>
      </c>
      <c r="O37" s="226" t="s">
        <v>296</v>
      </c>
      <c r="P37" s="226">
        <v>2.1999999999999999E-2</v>
      </c>
    </row>
    <row r="38" spans="1:16" ht="22.5" customHeight="1">
      <c r="A38" s="527"/>
      <c r="B38" s="519" t="s">
        <v>105</v>
      </c>
      <c r="C38" s="520"/>
      <c r="D38" s="123" t="s">
        <v>53</v>
      </c>
      <c r="E38" s="186"/>
      <c r="F38" s="122" t="s">
        <v>39</v>
      </c>
      <c r="G38" s="124">
        <f t="shared" si="6"/>
        <v>0.06</v>
      </c>
      <c r="H38" s="166" t="str">
        <f t="shared" si="8"/>
        <v/>
      </c>
      <c r="I38" s="125">
        <f t="shared" si="7"/>
        <v>2.632E-2</v>
      </c>
      <c r="J38" s="175" t="str">
        <f t="shared" si="9"/>
        <v/>
      </c>
      <c r="N38" s="226" t="s">
        <v>1158</v>
      </c>
      <c r="O38" s="226" t="s">
        <v>298</v>
      </c>
      <c r="P38" s="226">
        <v>0.32400000000000001</v>
      </c>
    </row>
    <row r="39" spans="1:16" ht="34.5" customHeight="1">
      <c r="A39" s="527"/>
      <c r="B39" s="515"/>
      <c r="C39" s="516"/>
      <c r="D39" s="86" t="s">
        <v>108</v>
      </c>
      <c r="E39" s="186"/>
      <c r="F39" s="122" t="s">
        <v>39</v>
      </c>
      <c r="G39" s="124">
        <f t="shared" si="6"/>
        <v>5.7000000000000002E-2</v>
      </c>
      <c r="H39" s="166" t="str">
        <f t="shared" si="8"/>
        <v/>
      </c>
      <c r="I39" s="125">
        <f t="shared" si="7"/>
        <v>3.5090000000000003E-2</v>
      </c>
      <c r="J39" s="175" t="str">
        <f>IF(E39="","",E39*I39*0.001)</f>
        <v/>
      </c>
      <c r="N39" s="226" t="s">
        <v>1159</v>
      </c>
      <c r="O39" s="226" t="s">
        <v>301</v>
      </c>
      <c r="P39" s="226">
        <v>0.44500000000000001</v>
      </c>
    </row>
    <row r="40" spans="1:16" ht="36" customHeight="1">
      <c r="A40" s="527"/>
      <c r="B40" s="521" t="s">
        <v>1109</v>
      </c>
      <c r="C40" s="522"/>
      <c r="D40" s="164" t="s">
        <v>53</v>
      </c>
      <c r="E40" s="184"/>
      <c r="F40" s="134" t="s">
        <v>110</v>
      </c>
      <c r="G40" s="124"/>
      <c r="H40" s="181" t="str">
        <f t="shared" si="8"/>
        <v/>
      </c>
      <c r="I40" s="223">
        <f t="shared" si="7"/>
        <v>2.632E-2</v>
      </c>
      <c r="J40" s="175" t="str">
        <f>IF(E40="","",E40*I40*0.001)</f>
        <v/>
      </c>
      <c r="N40" s="226" t="s">
        <v>1160</v>
      </c>
      <c r="O40" s="226" t="s">
        <v>302</v>
      </c>
      <c r="P40" s="226">
        <v>0</v>
      </c>
    </row>
    <row r="41" spans="1:16" ht="22.5" customHeight="1">
      <c r="A41" s="527"/>
      <c r="B41" s="510" t="s">
        <v>60</v>
      </c>
      <c r="C41" s="126" t="s">
        <v>104</v>
      </c>
      <c r="D41" s="163" t="s">
        <v>46</v>
      </c>
      <c r="E41" s="186"/>
      <c r="F41" s="122" t="s">
        <v>40</v>
      </c>
      <c r="G41" s="150">
        <f>IFERROR(VLOOKUP($D41,$D$85:$I$112,5,FALSE),"")</f>
        <v>0.25</v>
      </c>
      <c r="H41" s="166" t="str">
        <f>IF(E41="","",E41*G41)</f>
        <v/>
      </c>
      <c r="I41" s="120">
        <f t="shared" si="7"/>
        <v>0.25723000000000001</v>
      </c>
      <c r="J41" s="175" t="str">
        <f t="shared" si="9"/>
        <v/>
      </c>
      <c r="N41" s="226" t="s">
        <v>1161</v>
      </c>
      <c r="O41" s="226" t="s">
        <v>262</v>
      </c>
      <c r="P41" s="226">
        <v>0</v>
      </c>
    </row>
    <row r="42" spans="1:16" ht="22.5" customHeight="1">
      <c r="A42" s="527"/>
      <c r="B42" s="511"/>
      <c r="C42" s="151"/>
      <c r="D42" s="123" t="s">
        <v>66</v>
      </c>
      <c r="E42" s="186"/>
      <c r="F42" s="122" t="s">
        <v>40</v>
      </c>
      <c r="G42" s="150">
        <f>IFERROR(VLOOKUP($D42,$D$85:$I$112,5,FALSE),"")</f>
        <v>0.25</v>
      </c>
      <c r="H42" s="166" t="str">
        <f t="shared" si="8"/>
        <v/>
      </c>
      <c r="I42" s="120">
        <f t="shared" si="7"/>
        <v>0.23941999999999999</v>
      </c>
      <c r="J42" s="175" t="str">
        <f>IF(E42="","",E42*I42*0.001)</f>
        <v/>
      </c>
      <c r="N42" s="226" t="s">
        <v>1162</v>
      </c>
      <c r="O42" s="226" t="s">
        <v>253</v>
      </c>
      <c r="P42" s="226">
        <v>0.44500000000000001</v>
      </c>
    </row>
    <row r="43" spans="1:16" ht="22.5" customHeight="1">
      <c r="A43" s="224"/>
      <c r="B43" s="511"/>
      <c r="C43" s="126" t="s">
        <v>104</v>
      </c>
      <c r="D43" s="123" t="s">
        <v>46</v>
      </c>
      <c r="E43" s="186"/>
      <c r="F43" s="122" t="s">
        <v>40</v>
      </c>
      <c r="G43" s="150">
        <f>IFERROR(VLOOKUP($D43,$D$85:$I$112,5,FALSE),"")</f>
        <v>0.25</v>
      </c>
      <c r="H43" s="166" t="str">
        <f>IF(E43="","",E43*G43)</f>
        <v/>
      </c>
      <c r="I43" s="120">
        <f t="shared" si="7"/>
        <v>0.25723000000000001</v>
      </c>
      <c r="J43" s="175" t="str">
        <f t="shared" ref="J43" si="10">IF(E43="","",E43*I43*0.001)</f>
        <v/>
      </c>
      <c r="N43" s="226" t="s">
        <v>1163</v>
      </c>
      <c r="O43" s="226" t="s">
        <v>272</v>
      </c>
      <c r="P43" s="226">
        <v>0.49</v>
      </c>
    </row>
    <row r="44" spans="1:16" ht="22.5" customHeight="1">
      <c r="A44" s="224"/>
      <c r="B44" s="512"/>
      <c r="C44" s="151"/>
      <c r="D44" s="123" t="s">
        <v>66</v>
      </c>
      <c r="E44" s="186"/>
      <c r="F44" s="122" t="s">
        <v>40</v>
      </c>
      <c r="G44" s="150">
        <f>IFERROR(VLOOKUP($D44,$D$85:$I$112,5,FALSE),"")</f>
        <v>0.25</v>
      </c>
      <c r="H44" s="166" t="str">
        <f>IF(E44="","",E44*G44)</f>
        <v/>
      </c>
      <c r="I44" s="120">
        <f t="shared" si="7"/>
        <v>0.23941999999999999</v>
      </c>
      <c r="J44" s="175" t="str">
        <f>IF(E44="","",E44*I44*0.001)</f>
        <v/>
      </c>
      <c r="N44" s="226" t="s">
        <v>1164</v>
      </c>
      <c r="O44" s="226" t="s">
        <v>273</v>
      </c>
      <c r="P44" s="226">
        <v>0.36399999999999999</v>
      </c>
    </row>
    <row r="45" spans="1:16" ht="22.5" customHeight="1">
      <c r="A45" s="224"/>
      <c r="B45" s="521" t="s">
        <v>1107</v>
      </c>
      <c r="C45" s="522"/>
      <c r="D45" s="190" t="s">
        <v>1108</v>
      </c>
      <c r="E45" s="186"/>
      <c r="F45" s="122" t="s">
        <v>40</v>
      </c>
      <c r="G45" s="160"/>
      <c r="H45" s="169"/>
      <c r="I45" s="161"/>
      <c r="J45" s="238"/>
      <c r="N45" s="226" t="s">
        <v>1165</v>
      </c>
      <c r="O45" s="226" t="s">
        <v>416</v>
      </c>
      <c r="P45" s="226">
        <v>0.55500000000000005</v>
      </c>
    </row>
    <row r="46" spans="1:16" ht="22.5" customHeight="1" thickBot="1">
      <c r="A46" s="224"/>
      <c r="B46" s="521" t="s">
        <v>1110</v>
      </c>
      <c r="C46" s="522"/>
      <c r="D46" s="194" t="s">
        <v>1118</v>
      </c>
      <c r="E46" s="184"/>
      <c r="F46" s="134" t="s">
        <v>40</v>
      </c>
      <c r="G46" s="124"/>
      <c r="H46" s="181" t="str">
        <f t="shared" ref="H46" si="11">IF(E46="","",E46*G46)</f>
        <v/>
      </c>
      <c r="I46" s="128">
        <v>0.252</v>
      </c>
      <c r="J46" s="175" t="str">
        <f>IF(E46="","",E46*I46*0.001)</f>
        <v/>
      </c>
      <c r="N46" s="227" t="s">
        <v>1166</v>
      </c>
      <c r="O46" s="227" t="s">
        <v>225</v>
      </c>
      <c r="P46" s="226">
        <v>0.68099999999999994</v>
      </c>
    </row>
    <row r="47" spans="1:16" ht="29.25" customHeight="1" thickBot="1">
      <c r="A47" s="231"/>
      <c r="B47" s="540" t="s">
        <v>65</v>
      </c>
      <c r="C47" s="541"/>
      <c r="D47" s="541"/>
      <c r="E47" s="541"/>
      <c r="F47" s="541"/>
      <c r="G47" s="541"/>
      <c r="H47" s="171" t="str">
        <f>IF(SUM(H27:H46),SUM(H27:H46),"")</f>
        <v/>
      </c>
      <c r="I47" s="129" t="s">
        <v>63</v>
      </c>
      <c r="J47" s="176" t="str">
        <f>IF(SUM(J27:J46),SUM(J27:J46),"")</f>
        <v/>
      </c>
      <c r="N47" s="227" t="s">
        <v>1167</v>
      </c>
      <c r="O47" s="227" t="s">
        <v>226</v>
      </c>
      <c r="P47" s="226">
        <v>0.58899999999999997</v>
      </c>
    </row>
    <row r="48" spans="1:16" ht="25.5" customHeight="1" thickBot="1">
      <c r="A48" s="236"/>
      <c r="B48" s="542" t="s">
        <v>4902</v>
      </c>
      <c r="C48" s="543"/>
      <c r="D48" s="543"/>
      <c r="E48" s="543"/>
      <c r="F48" s="543"/>
      <c r="G48" s="544"/>
      <c r="H48" s="335"/>
      <c r="I48" s="230"/>
      <c r="J48" s="234"/>
      <c r="K48" s="85"/>
      <c r="N48" s="227" t="s">
        <v>1168</v>
      </c>
      <c r="O48" s="227" t="s">
        <v>227</v>
      </c>
      <c r="P48" s="226">
        <v>0.52200000000000002</v>
      </c>
    </row>
    <row r="49" spans="1:16" ht="31.5" customHeight="1" thickTop="1" thickBot="1">
      <c r="A49" s="237"/>
      <c r="B49" s="545" t="s">
        <v>4904</v>
      </c>
      <c r="C49" s="546"/>
      <c r="D49" s="546"/>
      <c r="E49" s="546"/>
      <c r="F49" s="546"/>
      <c r="G49" s="547"/>
      <c r="H49" s="235" t="str">
        <f>IF(H47="","",H47-H48)</f>
        <v/>
      </c>
      <c r="I49" s="230"/>
      <c r="J49" s="234"/>
      <c r="N49" s="227" t="s">
        <v>1169</v>
      </c>
      <c r="O49" s="227" t="s">
        <v>228</v>
      </c>
      <c r="P49" s="226">
        <v>0.50900000000000001</v>
      </c>
    </row>
    <row r="50" spans="1:16" ht="12" customHeight="1">
      <c r="A50" s="228"/>
      <c r="B50" s="229"/>
      <c r="C50" s="229"/>
      <c r="D50" s="229"/>
      <c r="E50" s="229"/>
      <c r="F50" s="229"/>
      <c r="G50" s="229"/>
      <c r="H50" s="232"/>
      <c r="I50" s="233"/>
      <c r="J50" s="234"/>
      <c r="N50" s="227" t="s">
        <v>1170</v>
      </c>
      <c r="O50" s="227" t="s">
        <v>229</v>
      </c>
      <c r="P50" s="226">
        <v>0.628</v>
      </c>
    </row>
    <row r="51" spans="1:16" ht="19.5" hidden="1" customHeight="1" thickBot="1">
      <c r="A51" s="135" t="s">
        <v>939</v>
      </c>
      <c r="B51" s="136"/>
      <c r="C51" s="136"/>
      <c r="D51" s="136"/>
      <c r="E51" s="136"/>
      <c r="F51" s="136"/>
      <c r="G51" s="136"/>
      <c r="H51" s="136"/>
      <c r="I51" s="135"/>
      <c r="J51" s="135"/>
      <c r="N51" s="227" t="s">
        <v>1171</v>
      </c>
      <c r="O51" s="227" t="s">
        <v>230</v>
      </c>
      <c r="P51" s="226">
        <v>0.51600000000000001</v>
      </c>
    </row>
    <row r="52" spans="1:16" ht="19.5" hidden="1" customHeight="1">
      <c r="A52" s="534" t="s">
        <v>121</v>
      </c>
      <c r="B52" s="537" t="s">
        <v>113</v>
      </c>
      <c r="C52" s="537"/>
      <c r="D52" s="137" t="s">
        <v>901</v>
      </c>
      <c r="E52" s="138" t="s">
        <v>940</v>
      </c>
      <c r="F52" s="138" t="s">
        <v>19</v>
      </c>
      <c r="G52" s="139" t="s">
        <v>113</v>
      </c>
      <c r="H52" s="137" t="s">
        <v>902</v>
      </c>
      <c r="I52" s="140" t="s">
        <v>940</v>
      </c>
      <c r="J52" s="141" t="s">
        <v>69</v>
      </c>
      <c r="N52" s="227" t="s">
        <v>1172</v>
      </c>
      <c r="O52" s="227" t="s">
        <v>231</v>
      </c>
      <c r="P52" s="226">
        <v>0.71699999999999997</v>
      </c>
    </row>
    <row r="53" spans="1:16" ht="17.25" hidden="1">
      <c r="A53" s="535"/>
      <c r="B53" s="538" t="s">
        <v>111</v>
      </c>
      <c r="C53" s="142"/>
      <c r="D53" s="143"/>
      <c r="E53" s="187"/>
      <c r="F53" s="110" t="s">
        <v>222</v>
      </c>
      <c r="G53" s="532" t="s">
        <v>112</v>
      </c>
      <c r="H53" s="211"/>
      <c r="I53" s="209"/>
      <c r="J53" s="144" t="s">
        <v>110</v>
      </c>
      <c r="N53" s="227" t="s">
        <v>1173</v>
      </c>
      <c r="O53" s="227" t="s">
        <v>232</v>
      </c>
      <c r="P53" s="226">
        <v>0.70600000000000007</v>
      </c>
    </row>
    <row r="54" spans="1:16" ht="18" hidden="1" thickBot="1">
      <c r="A54" s="536"/>
      <c r="B54" s="539"/>
      <c r="C54" s="145"/>
      <c r="D54" s="146"/>
      <c r="E54" s="188"/>
      <c r="F54" s="147" t="s">
        <v>109</v>
      </c>
      <c r="G54" s="533"/>
      <c r="H54" s="212"/>
      <c r="I54" s="210"/>
      <c r="J54" s="148" t="s">
        <v>110</v>
      </c>
      <c r="N54" s="227" t="s">
        <v>1174</v>
      </c>
      <c r="O54" s="227" t="s">
        <v>233</v>
      </c>
      <c r="P54" s="226">
        <v>0.61699999999999999</v>
      </c>
    </row>
    <row r="55" spans="1:16" ht="17.25" customHeight="1">
      <c r="A55" s="34" t="s">
        <v>217</v>
      </c>
      <c r="B55" s="34"/>
      <c r="C55" s="34"/>
      <c r="D55" s="7"/>
      <c r="E55" s="7"/>
      <c r="F55" s="7"/>
      <c r="G55" s="7"/>
      <c r="H55" s="7"/>
      <c r="N55" s="227" t="s">
        <v>1175</v>
      </c>
      <c r="O55" s="227" t="s">
        <v>234</v>
      </c>
      <c r="P55" s="226">
        <v>0.76300000000000001</v>
      </c>
    </row>
    <row r="56" spans="1:16" ht="17.25" customHeight="1">
      <c r="A56" s="34" t="s">
        <v>218</v>
      </c>
      <c r="B56" s="33"/>
      <c r="C56" s="33"/>
      <c r="D56" s="7"/>
      <c r="E56" s="7"/>
      <c r="F56" s="7"/>
      <c r="G56" s="7"/>
      <c r="H56" s="7"/>
      <c r="N56" s="227" t="s">
        <v>4346</v>
      </c>
      <c r="O56" s="227" t="s">
        <v>235</v>
      </c>
      <c r="P56" s="226">
        <v>0.98100000000000009</v>
      </c>
    </row>
    <row r="57" spans="1:16" ht="17.25" customHeight="1">
      <c r="A57" s="34" t="s">
        <v>219</v>
      </c>
      <c r="C57" s="33"/>
      <c r="D57" s="7"/>
      <c r="E57" s="7"/>
      <c r="F57" s="7"/>
      <c r="G57" s="7"/>
      <c r="H57" s="7"/>
      <c r="N57" s="227" t="s">
        <v>4347</v>
      </c>
      <c r="O57" s="227" t="s">
        <v>236</v>
      </c>
      <c r="P57" s="226">
        <v>0.183</v>
      </c>
    </row>
    <row r="58" spans="1:16" ht="17.25" customHeight="1">
      <c r="A58" s="34" t="s">
        <v>220</v>
      </c>
      <c r="B58" s="33"/>
      <c r="C58" s="33"/>
      <c r="D58" s="7"/>
      <c r="E58" s="7"/>
      <c r="F58" s="7"/>
      <c r="G58" s="7"/>
      <c r="H58" s="7"/>
      <c r="N58" s="227" t="s">
        <v>4348</v>
      </c>
      <c r="O58" s="227" t="s">
        <v>247</v>
      </c>
      <c r="P58" s="226">
        <v>0.308</v>
      </c>
    </row>
    <row r="59" spans="1:16" ht="17.25" customHeight="1">
      <c r="A59" s="34" t="s">
        <v>4901</v>
      </c>
      <c r="B59" s="33"/>
      <c r="C59" s="33"/>
      <c r="D59" s="7"/>
      <c r="E59" s="7"/>
      <c r="F59" s="7"/>
      <c r="G59" s="7"/>
      <c r="H59" s="7"/>
      <c r="N59" s="227" t="s">
        <v>4349</v>
      </c>
      <c r="O59" s="227" t="s">
        <v>237</v>
      </c>
      <c r="P59" s="226">
        <v>0.48599999999999999</v>
      </c>
    </row>
    <row r="60" spans="1:16" ht="17.25" customHeight="1">
      <c r="A60" s="246"/>
      <c r="B60" s="88" t="s">
        <v>107</v>
      </c>
      <c r="D60" s="7"/>
      <c r="E60" s="7"/>
      <c r="F60" s="7"/>
      <c r="G60" s="7"/>
      <c r="H60" s="7"/>
      <c r="N60" s="227" t="s">
        <v>4350</v>
      </c>
      <c r="O60" s="227" t="s">
        <v>240</v>
      </c>
      <c r="P60" s="226">
        <v>1.155</v>
      </c>
    </row>
    <row r="61" spans="1:16" ht="19.5" customHeight="1">
      <c r="A61" s="34" t="s">
        <v>224</v>
      </c>
      <c r="B61" s="33"/>
      <c r="D61" s="88"/>
      <c r="E61" s="7"/>
      <c r="F61" s="7"/>
      <c r="G61" s="7"/>
      <c r="H61" s="7"/>
      <c r="N61" s="227" t="s">
        <v>4351</v>
      </c>
      <c r="O61" s="227" t="s">
        <v>241</v>
      </c>
      <c r="P61" s="226">
        <v>0.255</v>
      </c>
    </row>
    <row r="62" spans="1:16" ht="14.25">
      <c r="A62" s="34" t="s">
        <v>223</v>
      </c>
      <c r="B62" s="34"/>
      <c r="C62" s="34"/>
      <c r="D62" s="7"/>
      <c r="E62" s="7"/>
      <c r="F62" s="7"/>
      <c r="G62" s="7"/>
      <c r="H62" s="7"/>
      <c r="N62" s="227" t="s">
        <v>4352</v>
      </c>
      <c r="O62" s="227" t="s">
        <v>248</v>
      </c>
      <c r="P62" s="226">
        <v>4.1999999999999996E-2</v>
      </c>
    </row>
    <row r="63" spans="1:16" ht="14.25">
      <c r="A63" s="34"/>
      <c r="B63" s="34"/>
      <c r="C63" s="34"/>
      <c r="D63" s="7"/>
      <c r="E63" s="7"/>
      <c r="F63" s="7"/>
      <c r="G63" s="7"/>
      <c r="H63" s="7"/>
      <c r="N63" s="227" t="s">
        <v>4353</v>
      </c>
      <c r="O63" s="227" t="s">
        <v>249</v>
      </c>
      <c r="P63" s="226">
        <v>0.40499999999999997</v>
      </c>
    </row>
    <row r="64" spans="1:16" ht="14.25">
      <c r="B64" s="33" t="s">
        <v>99</v>
      </c>
      <c r="C64" s="33"/>
      <c r="D64" s="7"/>
      <c r="E64" s="7"/>
      <c r="F64" s="7"/>
      <c r="G64" s="7"/>
      <c r="H64" s="7"/>
      <c r="N64" s="227" t="s">
        <v>4354</v>
      </c>
      <c r="O64" s="227" t="s">
        <v>251</v>
      </c>
      <c r="P64" s="226">
        <v>0.51800000000000002</v>
      </c>
    </row>
    <row r="65" spans="2:16">
      <c r="B65" s="7"/>
      <c r="C65" s="7"/>
      <c r="D65" s="7"/>
      <c r="E65" s="7"/>
      <c r="F65" s="7"/>
      <c r="G65" s="7"/>
      <c r="H65" s="7"/>
      <c r="N65" s="227" t="s">
        <v>4355</v>
      </c>
      <c r="O65" s="227" t="s">
        <v>243</v>
      </c>
      <c r="P65" s="226">
        <v>0.245</v>
      </c>
    </row>
    <row r="66" spans="2:16">
      <c r="N66" s="227" t="s">
        <v>4356</v>
      </c>
      <c r="O66" s="227" t="s">
        <v>252</v>
      </c>
      <c r="P66" s="226">
        <v>0.443</v>
      </c>
    </row>
    <row r="67" spans="2:16">
      <c r="N67" s="227" t="s">
        <v>4357</v>
      </c>
      <c r="O67" s="227" t="s">
        <v>244</v>
      </c>
      <c r="P67" s="226">
        <v>0</v>
      </c>
    </row>
    <row r="68" spans="2:16">
      <c r="N68" s="227" t="s">
        <v>4358</v>
      </c>
      <c r="O68" s="227" t="s">
        <v>245</v>
      </c>
      <c r="P68" s="226">
        <v>0.432</v>
      </c>
    </row>
    <row r="69" spans="2:16">
      <c r="N69" s="227" t="s">
        <v>4359</v>
      </c>
      <c r="O69" s="227" t="s">
        <v>246</v>
      </c>
      <c r="P69" s="226">
        <v>0.37</v>
      </c>
    </row>
    <row r="70" spans="2:16">
      <c r="N70" s="227" t="s">
        <v>4360</v>
      </c>
      <c r="O70" s="227" t="s">
        <v>254</v>
      </c>
      <c r="P70" s="226">
        <v>0.52800000000000002</v>
      </c>
    </row>
    <row r="71" spans="2:16">
      <c r="N71" s="227" t="s">
        <v>4361</v>
      </c>
      <c r="O71" s="227" t="s">
        <v>255</v>
      </c>
      <c r="P71" s="226">
        <v>0.47499999999999998</v>
      </c>
    </row>
    <row r="72" spans="2:16">
      <c r="N72" s="227" t="s">
        <v>4362</v>
      </c>
      <c r="O72" s="227" t="s">
        <v>256</v>
      </c>
      <c r="P72" s="226">
        <v>0.49399999999999999</v>
      </c>
    </row>
    <row r="73" spans="2:16">
      <c r="N73" s="227" t="s">
        <v>1176</v>
      </c>
      <c r="O73" s="227" t="s">
        <v>270</v>
      </c>
      <c r="P73" s="226">
        <v>0.47800000000000004</v>
      </c>
    </row>
    <row r="74" spans="2:16">
      <c r="N74" s="227" t="s">
        <v>4363</v>
      </c>
      <c r="O74" s="227" t="s">
        <v>257</v>
      </c>
      <c r="P74" s="226">
        <v>0.14499999999999999</v>
      </c>
    </row>
    <row r="75" spans="2:16">
      <c r="N75" s="227" t="s">
        <v>4364</v>
      </c>
      <c r="O75" s="227" t="s">
        <v>258</v>
      </c>
      <c r="P75" s="226">
        <v>0.46799999999999997</v>
      </c>
    </row>
    <row r="76" spans="2:16">
      <c r="N76" s="227" t="s">
        <v>1177</v>
      </c>
      <c r="O76" s="227" t="s">
        <v>259</v>
      </c>
      <c r="P76" s="226">
        <v>0.36000000000000004</v>
      </c>
    </row>
    <row r="77" spans="2:16">
      <c r="N77" s="227" t="s">
        <v>1178</v>
      </c>
      <c r="O77" s="227" t="s">
        <v>260</v>
      </c>
      <c r="P77" s="226">
        <v>9.0000000000000011E-3</v>
      </c>
    </row>
    <row r="78" spans="2:16">
      <c r="N78" s="227" t="s">
        <v>4365</v>
      </c>
      <c r="O78" s="227" t="s">
        <v>271</v>
      </c>
      <c r="P78" s="226">
        <v>0.53100000000000003</v>
      </c>
    </row>
    <row r="79" spans="2:16">
      <c r="N79" s="227" t="s">
        <v>4366</v>
      </c>
      <c r="O79" s="227" t="s">
        <v>275</v>
      </c>
      <c r="P79" s="226">
        <v>0.16200000000000001</v>
      </c>
    </row>
    <row r="80" spans="2:16" ht="6.75" customHeight="1">
      <c r="N80" s="227" t="s">
        <v>4367</v>
      </c>
      <c r="O80" s="227" t="s">
        <v>276</v>
      </c>
      <c r="P80" s="226">
        <v>0.53399999999999992</v>
      </c>
    </row>
    <row r="81" spans="4:16">
      <c r="N81" s="227" t="s">
        <v>4368</v>
      </c>
      <c r="O81" s="227" t="s">
        <v>277</v>
      </c>
      <c r="P81" s="226">
        <v>0.36900000000000005</v>
      </c>
    </row>
    <row r="82" spans="4:16">
      <c r="N82" s="227" t="s">
        <v>1179</v>
      </c>
      <c r="O82" s="227" t="s">
        <v>263</v>
      </c>
      <c r="P82" s="226">
        <v>0.72799999999999998</v>
      </c>
    </row>
    <row r="83" spans="4:16">
      <c r="N83" s="227" t="s">
        <v>4369</v>
      </c>
      <c r="O83" s="227" t="s">
        <v>278</v>
      </c>
      <c r="P83" s="226">
        <v>0.59899999999999998</v>
      </c>
    </row>
    <row r="84" spans="4:16">
      <c r="N84" s="227" t="s">
        <v>1180</v>
      </c>
      <c r="O84" s="227" t="s">
        <v>279</v>
      </c>
      <c r="P84" s="226">
        <v>0.34799999999999998</v>
      </c>
    </row>
    <row r="85" spans="4:16" ht="27">
      <c r="D85" s="37" t="s">
        <v>68</v>
      </c>
      <c r="E85" s="56" t="s">
        <v>69</v>
      </c>
      <c r="F85" s="56" t="s">
        <v>70</v>
      </c>
      <c r="G85" s="56" t="s">
        <v>71</v>
      </c>
      <c r="H85" s="56" t="s">
        <v>72</v>
      </c>
      <c r="I85" s="56" t="s">
        <v>73</v>
      </c>
      <c r="N85" s="227" t="s">
        <v>4370</v>
      </c>
      <c r="O85" s="227" t="s">
        <v>280</v>
      </c>
      <c r="P85" s="226">
        <v>0.38800000000000001</v>
      </c>
    </row>
    <row r="86" spans="4:16" ht="14.25">
      <c r="D86" s="38" t="s">
        <v>64</v>
      </c>
      <c r="E86" s="39" t="s">
        <v>74</v>
      </c>
      <c r="F86" s="40">
        <v>38.200000000000003</v>
      </c>
      <c r="G86" s="41">
        <v>6.8566666666666679E-2</v>
      </c>
      <c r="H86" s="42">
        <f t="shared" ref="H86:H108" si="12">F86*G86</f>
        <v>2.6192466666666672</v>
      </c>
      <c r="I86" s="43">
        <v>0.98555999999999999</v>
      </c>
      <c r="N86" s="227" t="s">
        <v>1181</v>
      </c>
      <c r="O86" s="227" t="s">
        <v>281</v>
      </c>
      <c r="P86" s="226">
        <v>0.61499999999999999</v>
      </c>
    </row>
    <row r="87" spans="4:16" ht="14.25">
      <c r="D87" s="25" t="s">
        <v>75</v>
      </c>
      <c r="E87" s="31" t="s">
        <v>74</v>
      </c>
      <c r="F87" s="22">
        <v>35.299999999999997</v>
      </c>
      <c r="G87" s="44">
        <v>6.7466666666666661E-2</v>
      </c>
      <c r="H87" s="45">
        <f t="shared" si="12"/>
        <v>2.3815733333333329</v>
      </c>
      <c r="I87" s="46">
        <v>0.91073999999999999</v>
      </c>
      <c r="N87" s="227" t="s">
        <v>1182</v>
      </c>
      <c r="O87" s="227" t="s">
        <v>282</v>
      </c>
      <c r="P87" s="226">
        <v>0.54699999999999993</v>
      </c>
    </row>
    <row r="88" spans="4:16" ht="14.25">
      <c r="D88" s="25" t="s">
        <v>76</v>
      </c>
      <c r="E88" s="31" t="s">
        <v>74</v>
      </c>
      <c r="F88" s="22">
        <v>33.6</v>
      </c>
      <c r="G88" s="47">
        <v>6.6733333333333339E-2</v>
      </c>
      <c r="H88" s="45">
        <f t="shared" si="12"/>
        <v>2.2422400000000002</v>
      </c>
      <c r="I88" s="46">
        <v>0.86687999999999998</v>
      </c>
      <c r="N88" s="227" t="s">
        <v>4371</v>
      </c>
      <c r="O88" s="227" t="s">
        <v>283</v>
      </c>
      <c r="P88" s="226">
        <v>0.39300000000000002</v>
      </c>
    </row>
    <row r="89" spans="4:16" ht="14.25">
      <c r="D89" s="28" t="s">
        <v>48</v>
      </c>
      <c r="E89" s="32" t="s">
        <v>77</v>
      </c>
      <c r="F89" s="23">
        <v>40.9</v>
      </c>
      <c r="G89" s="47">
        <v>7.6266666666666663E-2</v>
      </c>
      <c r="H89" s="45">
        <f t="shared" si="12"/>
        <v>3.1193066666666662</v>
      </c>
      <c r="I89" s="48">
        <v>1.05522</v>
      </c>
      <c r="N89" s="227" t="s">
        <v>1183</v>
      </c>
      <c r="O89" s="227" t="s">
        <v>284</v>
      </c>
      <c r="P89" s="226">
        <v>0.501</v>
      </c>
    </row>
    <row r="90" spans="4:16" ht="14.25">
      <c r="D90" s="28" t="s">
        <v>49</v>
      </c>
      <c r="E90" s="32" t="s">
        <v>77</v>
      </c>
      <c r="F90" s="23">
        <v>29.9</v>
      </c>
      <c r="G90" s="47">
        <v>9.3133333333333332E-2</v>
      </c>
      <c r="H90" s="45">
        <f t="shared" si="12"/>
        <v>2.7846866666666665</v>
      </c>
      <c r="I90" s="48">
        <v>0.77141999999999999</v>
      </c>
      <c r="N90" s="227" t="s">
        <v>1184</v>
      </c>
      <c r="O90" s="227" t="s">
        <v>285</v>
      </c>
      <c r="P90" s="226">
        <v>0.54100000000000004</v>
      </c>
    </row>
    <row r="91" spans="4:16" ht="16.5">
      <c r="D91" s="28" t="s">
        <v>51</v>
      </c>
      <c r="E91" s="32" t="s">
        <v>100</v>
      </c>
      <c r="F91" s="23">
        <v>44.9</v>
      </c>
      <c r="G91" s="47">
        <v>5.2066666666666671E-2</v>
      </c>
      <c r="H91" s="45">
        <f t="shared" si="12"/>
        <v>2.3377933333333334</v>
      </c>
      <c r="I91" s="48">
        <v>1.15842</v>
      </c>
      <c r="N91" s="227" t="s">
        <v>4372</v>
      </c>
      <c r="O91" s="227" t="s">
        <v>286</v>
      </c>
      <c r="P91" s="226">
        <v>0.68700000000000006</v>
      </c>
    </row>
    <row r="92" spans="4:16" ht="16.5">
      <c r="D92" s="28" t="s">
        <v>52</v>
      </c>
      <c r="E92" s="32" t="s">
        <v>100</v>
      </c>
      <c r="F92" s="23">
        <v>43.5</v>
      </c>
      <c r="G92" s="47">
        <v>5.096666666666666E-2</v>
      </c>
      <c r="H92" s="45">
        <f t="shared" si="12"/>
        <v>2.2170499999999995</v>
      </c>
      <c r="I92" s="49">
        <v>1.1223000000000001</v>
      </c>
      <c r="N92" s="227" t="s">
        <v>1185</v>
      </c>
      <c r="O92" s="227" t="s">
        <v>287</v>
      </c>
      <c r="P92" s="226">
        <v>0.72499999999999998</v>
      </c>
    </row>
    <row r="93" spans="4:16" ht="14.25">
      <c r="D93" s="28" t="s">
        <v>54</v>
      </c>
      <c r="E93" s="32" t="s">
        <v>77</v>
      </c>
      <c r="F93" s="23">
        <v>29</v>
      </c>
      <c r="G93" s="47">
        <v>8.9833333333333334E-2</v>
      </c>
      <c r="H93" s="45">
        <f t="shared" si="12"/>
        <v>2.6051666666666669</v>
      </c>
      <c r="I93" s="49">
        <v>0.74819999999999998</v>
      </c>
      <c r="N93" s="227" t="s">
        <v>4373</v>
      </c>
      <c r="O93" s="227" t="s">
        <v>239</v>
      </c>
      <c r="P93" s="226">
        <v>0.29500000000000004</v>
      </c>
    </row>
    <row r="94" spans="4:16" ht="14.25">
      <c r="D94" s="28" t="s">
        <v>55</v>
      </c>
      <c r="E94" s="32" t="s">
        <v>77</v>
      </c>
      <c r="F94" s="23">
        <v>25.7</v>
      </c>
      <c r="G94" s="47">
        <v>9.056666666666667E-2</v>
      </c>
      <c r="H94" s="45">
        <f t="shared" si="12"/>
        <v>2.3275633333333334</v>
      </c>
      <c r="I94" s="49">
        <v>0.66305999999999998</v>
      </c>
      <c r="N94" s="227" t="s">
        <v>4374</v>
      </c>
      <c r="O94" s="227" t="s">
        <v>288</v>
      </c>
      <c r="P94" s="226">
        <v>0.16899999999999998</v>
      </c>
    </row>
    <row r="95" spans="4:16" ht="14.25">
      <c r="D95" s="28" t="s">
        <v>62</v>
      </c>
      <c r="E95" s="32" t="s">
        <v>77</v>
      </c>
      <c r="F95" s="23">
        <v>26.9</v>
      </c>
      <c r="G95" s="47">
        <v>9.3499999999999986E-2</v>
      </c>
      <c r="H95" s="45">
        <f t="shared" si="12"/>
        <v>2.5151499999999993</v>
      </c>
      <c r="I95" s="49">
        <v>0.69401999999999997</v>
      </c>
      <c r="N95" s="227" t="s">
        <v>1186</v>
      </c>
      <c r="O95" s="227" t="s">
        <v>4375</v>
      </c>
      <c r="P95" s="226">
        <v>0.43099999999999999</v>
      </c>
    </row>
    <row r="96" spans="4:16" ht="14.25">
      <c r="D96" s="28" t="s">
        <v>56</v>
      </c>
      <c r="E96" s="32" t="s">
        <v>77</v>
      </c>
      <c r="F96" s="23">
        <v>29.4</v>
      </c>
      <c r="G96" s="47">
        <v>0.10779999999999999</v>
      </c>
      <c r="H96" s="45">
        <f t="shared" si="12"/>
        <v>3.1693199999999995</v>
      </c>
      <c r="I96" s="49">
        <v>0.75851999999999997</v>
      </c>
      <c r="N96" s="227" t="s">
        <v>1187</v>
      </c>
      <c r="O96" s="227" t="s">
        <v>264</v>
      </c>
      <c r="P96" s="226">
        <v>0.47899999999999998</v>
      </c>
    </row>
    <row r="97" spans="4:16" ht="14.25">
      <c r="D97" s="28" t="s">
        <v>78</v>
      </c>
      <c r="E97" s="32" t="s">
        <v>77</v>
      </c>
      <c r="F97" s="23">
        <v>37.299999999999997</v>
      </c>
      <c r="G97" s="44">
        <v>7.6633333333333331E-2</v>
      </c>
      <c r="H97" s="45">
        <f t="shared" si="12"/>
        <v>2.8584233333333331</v>
      </c>
      <c r="I97" s="49">
        <v>0.96233999999999997</v>
      </c>
      <c r="N97" s="227" t="s">
        <v>4376</v>
      </c>
      <c r="O97" s="227" t="s">
        <v>238</v>
      </c>
      <c r="P97" s="226">
        <v>0.40600000000000003</v>
      </c>
    </row>
    <row r="98" spans="4:16" ht="16.5">
      <c r="D98" s="28" t="s">
        <v>57</v>
      </c>
      <c r="E98" s="32" t="s">
        <v>100</v>
      </c>
      <c r="F98" s="23">
        <v>21.1</v>
      </c>
      <c r="G98" s="47">
        <v>4.0333333333333332E-2</v>
      </c>
      <c r="H98" s="45">
        <f t="shared" si="12"/>
        <v>0.85103333333333342</v>
      </c>
      <c r="I98" s="49">
        <v>0.54437999999999998</v>
      </c>
      <c r="N98" s="227" t="s">
        <v>1188</v>
      </c>
      <c r="O98" s="227" t="s">
        <v>265</v>
      </c>
      <c r="P98" s="226">
        <v>0.58399999999999996</v>
      </c>
    </row>
    <row r="99" spans="4:16" ht="16.5">
      <c r="D99" s="28" t="s">
        <v>58</v>
      </c>
      <c r="E99" s="32" t="s">
        <v>100</v>
      </c>
      <c r="F99" s="23">
        <v>3.41</v>
      </c>
      <c r="G99" s="47">
        <v>9.6433333333333329E-2</v>
      </c>
      <c r="H99" s="45">
        <f t="shared" si="12"/>
        <v>0.32883766666666664</v>
      </c>
      <c r="I99" s="49">
        <v>8.7980000000000003E-2</v>
      </c>
      <c r="N99" s="227" t="s">
        <v>1189</v>
      </c>
      <c r="O99" s="227" t="s">
        <v>289</v>
      </c>
      <c r="P99" s="226">
        <v>0.52100000000000002</v>
      </c>
    </row>
    <row r="100" spans="4:16" ht="16.5">
      <c r="D100" s="28" t="s">
        <v>59</v>
      </c>
      <c r="E100" s="32" t="s">
        <v>100</v>
      </c>
      <c r="F100" s="23">
        <v>8.41</v>
      </c>
      <c r="G100" s="47">
        <v>0.14079999999999998</v>
      </c>
      <c r="H100" s="45">
        <f t="shared" si="12"/>
        <v>1.1841279999999998</v>
      </c>
      <c r="I100" s="49">
        <v>0.21698000000000001</v>
      </c>
      <c r="N100" s="227" t="s">
        <v>4377</v>
      </c>
      <c r="O100" s="227" t="s">
        <v>290</v>
      </c>
      <c r="P100" s="226">
        <v>0.27300000000000002</v>
      </c>
    </row>
    <row r="101" spans="4:16" ht="14.25">
      <c r="D101" s="26" t="s">
        <v>47</v>
      </c>
      <c r="E101" s="31" t="s">
        <v>74</v>
      </c>
      <c r="F101" s="22">
        <v>34.6</v>
      </c>
      <c r="G101" s="47">
        <v>6.7100000000000007E-2</v>
      </c>
      <c r="H101" s="45">
        <f t="shared" si="12"/>
        <v>2.3216600000000005</v>
      </c>
      <c r="I101" s="46">
        <v>0.89268000000000003</v>
      </c>
      <c r="N101" s="227" t="s">
        <v>4378</v>
      </c>
      <c r="O101" s="227" t="s">
        <v>291</v>
      </c>
      <c r="P101" s="226">
        <v>0.28100000000000003</v>
      </c>
    </row>
    <row r="102" spans="4:16" ht="14.25">
      <c r="D102" s="27" t="s">
        <v>20</v>
      </c>
      <c r="E102" s="31" t="s">
        <v>79</v>
      </c>
      <c r="F102" s="23">
        <v>36.700000000000003</v>
      </c>
      <c r="G102" s="47">
        <v>6.7833333333333329E-2</v>
      </c>
      <c r="H102" s="45">
        <f t="shared" si="12"/>
        <v>2.4894833333333333</v>
      </c>
      <c r="I102" s="46">
        <v>0.94686000000000003</v>
      </c>
      <c r="N102" s="227" t="s">
        <v>4379</v>
      </c>
      <c r="O102" s="227" t="s">
        <v>266</v>
      </c>
      <c r="P102" s="226">
        <v>0.627</v>
      </c>
    </row>
    <row r="103" spans="4:16" ht="14.25">
      <c r="D103" s="27" t="s">
        <v>50</v>
      </c>
      <c r="E103" s="31" t="s">
        <v>80</v>
      </c>
      <c r="F103" s="23">
        <v>37.700000000000003</v>
      </c>
      <c r="G103" s="50">
        <v>6.8566666666666679E-2</v>
      </c>
      <c r="H103" s="45">
        <f t="shared" si="12"/>
        <v>2.5849633333333339</v>
      </c>
      <c r="I103" s="46">
        <v>0.97265999999999997</v>
      </c>
      <c r="N103" s="227" t="s">
        <v>4380</v>
      </c>
      <c r="O103" s="227" t="s">
        <v>292</v>
      </c>
      <c r="P103" s="226">
        <v>0.54100000000000004</v>
      </c>
    </row>
    <row r="104" spans="4:16" ht="14.25">
      <c r="D104" s="27" t="s">
        <v>21</v>
      </c>
      <c r="E104" s="31" t="s">
        <v>80</v>
      </c>
      <c r="F104" s="23">
        <v>39.1</v>
      </c>
      <c r="G104" s="47">
        <v>6.93E-2</v>
      </c>
      <c r="H104" s="45">
        <f t="shared" si="12"/>
        <v>2.7096300000000002</v>
      </c>
      <c r="I104" s="48">
        <v>1.00878</v>
      </c>
      <c r="N104" s="227" t="s">
        <v>1190</v>
      </c>
      <c r="O104" s="227" t="s">
        <v>293</v>
      </c>
      <c r="P104" s="226">
        <v>0.28999999999999998</v>
      </c>
    </row>
    <row r="105" spans="4:16" ht="14.25">
      <c r="D105" s="27" t="s">
        <v>61</v>
      </c>
      <c r="E105" s="31" t="s">
        <v>80</v>
      </c>
      <c r="F105" s="23">
        <v>41.9</v>
      </c>
      <c r="G105" s="47">
        <v>7.1499999999999994E-2</v>
      </c>
      <c r="H105" s="45">
        <f t="shared" si="12"/>
        <v>2.9958499999999995</v>
      </c>
      <c r="I105" s="48">
        <v>1.0810200000000001</v>
      </c>
      <c r="N105" s="227" t="s">
        <v>4381</v>
      </c>
      <c r="O105" s="227" t="s">
        <v>294</v>
      </c>
      <c r="P105" s="226">
        <v>0.66</v>
      </c>
    </row>
    <row r="106" spans="4:16" ht="14.25">
      <c r="D106" s="27" t="s">
        <v>23</v>
      </c>
      <c r="E106" s="32" t="s">
        <v>81</v>
      </c>
      <c r="F106" s="23">
        <v>50.8</v>
      </c>
      <c r="G106" s="47">
        <v>5.9033333333333333E-2</v>
      </c>
      <c r="H106" s="45">
        <f t="shared" si="12"/>
        <v>2.9988933333333332</v>
      </c>
      <c r="I106" s="48">
        <v>1.31064</v>
      </c>
      <c r="N106" s="227" t="s">
        <v>4382</v>
      </c>
      <c r="O106" s="227" t="s">
        <v>268</v>
      </c>
      <c r="P106" s="226">
        <v>0.27700000000000002</v>
      </c>
    </row>
    <row r="107" spans="4:16" ht="14.25">
      <c r="D107" s="27" t="s">
        <v>24</v>
      </c>
      <c r="E107" s="32" t="s">
        <v>81</v>
      </c>
      <c r="F107" s="23">
        <v>54.6</v>
      </c>
      <c r="G107" s="47">
        <v>4.9499999999999995E-2</v>
      </c>
      <c r="H107" s="45">
        <f t="shared" si="12"/>
        <v>2.7026999999999997</v>
      </c>
      <c r="I107" s="48">
        <v>1.4086799999999999</v>
      </c>
      <c r="N107" s="227" t="s">
        <v>4383</v>
      </c>
      <c r="O107" s="227" t="s">
        <v>295</v>
      </c>
      <c r="P107" s="226">
        <v>0.49799999999999994</v>
      </c>
    </row>
    <row r="108" spans="4:16" ht="16.5">
      <c r="D108" s="27" t="s">
        <v>22</v>
      </c>
      <c r="E108" s="32" t="s">
        <v>100</v>
      </c>
      <c r="F108" s="23">
        <v>45</v>
      </c>
      <c r="G108" s="47">
        <v>4.99E-2</v>
      </c>
      <c r="H108" s="45">
        <f t="shared" si="12"/>
        <v>2.2454999999999998</v>
      </c>
      <c r="I108" s="48">
        <v>1.161</v>
      </c>
      <c r="N108" s="227" t="s">
        <v>4384</v>
      </c>
      <c r="O108" s="227" t="s">
        <v>296</v>
      </c>
      <c r="P108" s="226">
        <v>2.1999999999999999E-2</v>
      </c>
    </row>
    <row r="109" spans="4:16" ht="14.25">
      <c r="D109" s="29" t="s">
        <v>53</v>
      </c>
      <c r="E109" s="32" t="s">
        <v>39</v>
      </c>
      <c r="F109" s="24"/>
      <c r="G109" s="51">
        <v>0.06</v>
      </c>
      <c r="H109" s="45">
        <f>G109</f>
        <v>0.06</v>
      </c>
      <c r="I109" s="52">
        <v>2.632E-2</v>
      </c>
      <c r="N109" s="227" t="s">
        <v>4385</v>
      </c>
      <c r="O109" s="227" t="s">
        <v>269</v>
      </c>
      <c r="P109" s="226">
        <v>0.57999999999999996</v>
      </c>
    </row>
    <row r="110" spans="4:16" ht="14.25">
      <c r="D110" s="29" t="s">
        <v>108</v>
      </c>
      <c r="E110" s="32" t="s">
        <v>39</v>
      </c>
      <c r="F110" s="24"/>
      <c r="G110" s="51">
        <v>5.7000000000000002E-2</v>
      </c>
      <c r="H110" s="45">
        <f t="shared" ref="H110:H112" si="13">G110</f>
        <v>5.7000000000000002E-2</v>
      </c>
      <c r="I110" s="52">
        <v>3.5090000000000003E-2</v>
      </c>
      <c r="N110" s="227" t="s">
        <v>1191</v>
      </c>
      <c r="O110" s="227" t="s">
        <v>297</v>
      </c>
      <c r="P110" s="226">
        <v>0.55999999999999994</v>
      </c>
    </row>
    <row r="111" spans="4:16" ht="14.25">
      <c r="D111" s="30" t="s">
        <v>46</v>
      </c>
      <c r="E111" s="32" t="s">
        <v>40</v>
      </c>
      <c r="F111" s="23"/>
      <c r="G111" s="53">
        <v>0.25</v>
      </c>
      <c r="H111" s="45">
        <f t="shared" si="13"/>
        <v>0.25</v>
      </c>
      <c r="I111" s="49">
        <v>0.25723000000000001</v>
      </c>
      <c r="N111" s="227" t="s">
        <v>4386</v>
      </c>
      <c r="O111" s="227" t="s">
        <v>298</v>
      </c>
      <c r="P111" s="226">
        <v>0.41800000000000004</v>
      </c>
    </row>
    <row r="112" spans="4:16" ht="14.25">
      <c r="D112" s="35" t="s">
        <v>66</v>
      </c>
      <c r="E112" s="32" t="s">
        <v>40</v>
      </c>
      <c r="F112" s="23"/>
      <c r="G112" s="53">
        <v>0.25</v>
      </c>
      <c r="H112" s="45">
        <f t="shared" si="13"/>
        <v>0.25</v>
      </c>
      <c r="I112" s="49">
        <v>0.23941999999999999</v>
      </c>
      <c r="N112" s="227" t="s">
        <v>1192</v>
      </c>
      <c r="O112" s="227" t="s">
        <v>299</v>
      </c>
      <c r="P112" s="226">
        <v>0.30099999999999999</v>
      </c>
    </row>
    <row r="113" spans="4:16">
      <c r="N113" s="227" t="s">
        <v>1193</v>
      </c>
      <c r="O113" s="227" t="s">
        <v>300</v>
      </c>
      <c r="P113" s="226">
        <v>0</v>
      </c>
    </row>
    <row r="114" spans="4:16" ht="14.25">
      <c r="D114" s="37" t="s">
        <v>115</v>
      </c>
      <c r="E114" s="32" t="s">
        <v>114</v>
      </c>
      <c r="N114" s="227" t="s">
        <v>4387</v>
      </c>
      <c r="O114" s="227" t="s">
        <v>301</v>
      </c>
      <c r="P114" s="226">
        <v>0.499</v>
      </c>
    </row>
    <row r="115" spans="4:16" ht="14.25">
      <c r="D115" s="37" t="s">
        <v>116</v>
      </c>
      <c r="E115" s="32" t="s">
        <v>949</v>
      </c>
      <c r="N115" s="227" t="s">
        <v>4388</v>
      </c>
      <c r="O115" s="227" t="s">
        <v>302</v>
      </c>
      <c r="P115" s="226">
        <v>0</v>
      </c>
    </row>
    <row r="116" spans="4:16" ht="14.25">
      <c r="D116" s="37" t="s">
        <v>117</v>
      </c>
      <c r="E116" s="32" t="s">
        <v>900</v>
      </c>
      <c r="N116" s="227" t="s">
        <v>1194</v>
      </c>
      <c r="O116" s="227" t="s">
        <v>303</v>
      </c>
      <c r="P116" s="226">
        <v>0.439</v>
      </c>
    </row>
    <row r="117" spans="4:16" ht="14.25">
      <c r="D117" s="37" t="s">
        <v>118</v>
      </c>
      <c r="E117" s="32" t="s">
        <v>948</v>
      </c>
      <c r="N117" s="227" t="s">
        <v>4389</v>
      </c>
      <c r="O117" s="227" t="s">
        <v>261</v>
      </c>
      <c r="P117" s="226">
        <v>0.58899999999999997</v>
      </c>
    </row>
    <row r="118" spans="4:16" ht="14.25">
      <c r="D118" s="37" t="s">
        <v>119</v>
      </c>
      <c r="E118" s="32"/>
      <c r="N118" s="227" t="s">
        <v>4390</v>
      </c>
      <c r="O118" s="227" t="s">
        <v>262</v>
      </c>
      <c r="P118" s="226">
        <v>0</v>
      </c>
    </row>
    <row r="119" spans="4:16">
      <c r="D119" s="37" t="s">
        <v>215</v>
      </c>
      <c r="N119" s="227" t="s">
        <v>4391</v>
      </c>
      <c r="O119" s="227" t="s">
        <v>253</v>
      </c>
      <c r="P119" s="226">
        <v>0.40099999999999997</v>
      </c>
    </row>
    <row r="120" spans="4:16">
      <c r="D120" s="37" t="s">
        <v>120</v>
      </c>
      <c r="N120" s="227" t="s">
        <v>4392</v>
      </c>
      <c r="O120" s="227" t="s">
        <v>272</v>
      </c>
      <c r="P120" s="226">
        <v>0.49</v>
      </c>
    </row>
    <row r="121" spans="4:16">
      <c r="N121" s="227" t="s">
        <v>4393</v>
      </c>
      <c r="O121" s="227" t="s">
        <v>274</v>
      </c>
      <c r="P121" s="226">
        <v>0.53399999999999992</v>
      </c>
    </row>
    <row r="122" spans="4:16">
      <c r="N122" s="227" t="s">
        <v>4394</v>
      </c>
      <c r="O122" s="227" t="s">
        <v>273</v>
      </c>
      <c r="P122" s="226">
        <v>0.41</v>
      </c>
    </row>
    <row r="123" spans="4:16">
      <c r="N123" s="227" t="s">
        <v>1195</v>
      </c>
      <c r="O123" s="227" t="s">
        <v>250</v>
      </c>
      <c r="P123" s="226">
        <v>0.44700000000000001</v>
      </c>
    </row>
    <row r="124" spans="4:16">
      <c r="N124" s="227" t="s">
        <v>4395</v>
      </c>
      <c r="O124" s="227" t="s">
        <v>242</v>
      </c>
      <c r="P124" s="226">
        <v>0.34200000000000003</v>
      </c>
    </row>
    <row r="125" spans="4:16">
      <c r="N125" s="227" t="s">
        <v>4396</v>
      </c>
      <c r="O125" s="227" t="s">
        <v>267</v>
      </c>
      <c r="P125" s="226">
        <v>0.36399999999999999</v>
      </c>
    </row>
    <row r="126" spans="4:16">
      <c r="N126" s="227" t="s">
        <v>1196</v>
      </c>
      <c r="O126" s="227" t="s">
        <v>416</v>
      </c>
      <c r="P126" s="226">
        <v>0.55100000000000005</v>
      </c>
    </row>
    <row r="127" spans="4:16">
      <c r="N127" s="227" t="s">
        <v>1289</v>
      </c>
      <c r="O127" s="227" t="s">
        <v>4397</v>
      </c>
      <c r="P127" s="226">
        <v>0.68800000000000006</v>
      </c>
    </row>
    <row r="128" spans="4:16">
      <c r="N128" s="227" t="s">
        <v>1266</v>
      </c>
      <c r="O128" s="227" t="s">
        <v>226</v>
      </c>
      <c r="P128" s="226">
        <v>0.57300000000000006</v>
      </c>
    </row>
    <row r="129" spans="14:16">
      <c r="N129" s="227" t="s">
        <v>4398</v>
      </c>
      <c r="O129" s="227" t="s">
        <v>227</v>
      </c>
      <c r="P129" s="226">
        <v>0.496</v>
      </c>
    </row>
    <row r="130" spans="14:16">
      <c r="N130" s="227" t="s">
        <v>1260</v>
      </c>
      <c r="O130" s="227" t="s">
        <v>228</v>
      </c>
      <c r="P130" s="226">
        <v>0.49399999999999999</v>
      </c>
    </row>
    <row r="131" spans="14:16">
      <c r="N131" s="227" t="s">
        <v>1287</v>
      </c>
      <c r="O131" s="227" t="s">
        <v>229</v>
      </c>
      <c r="P131" s="226">
        <v>0.64</v>
      </c>
    </row>
    <row r="132" spans="14:16">
      <c r="N132" s="227" t="s">
        <v>1223</v>
      </c>
      <c r="O132" s="227" t="s">
        <v>230</v>
      </c>
      <c r="P132" s="226">
        <v>0.52300000000000002</v>
      </c>
    </row>
    <row r="133" spans="14:16">
      <c r="N133" s="227" t="s">
        <v>1259</v>
      </c>
      <c r="O133" s="227" t="s">
        <v>231</v>
      </c>
      <c r="P133" s="226">
        <v>0.70899999999999996</v>
      </c>
    </row>
    <row r="134" spans="14:16">
      <c r="N134" s="227" t="s">
        <v>1238</v>
      </c>
      <c r="O134" s="227" t="s">
        <v>232</v>
      </c>
      <c r="P134" s="226">
        <v>0.68800000000000006</v>
      </c>
    </row>
    <row r="135" spans="14:16">
      <c r="N135" s="227" t="s">
        <v>1225</v>
      </c>
      <c r="O135" s="227" t="s">
        <v>233</v>
      </c>
      <c r="P135" s="226">
        <v>0.59799999999999998</v>
      </c>
    </row>
    <row r="136" spans="14:16">
      <c r="N136" s="227" t="s">
        <v>1220</v>
      </c>
      <c r="O136" s="227" t="s">
        <v>234</v>
      </c>
      <c r="P136" s="226">
        <v>0.81599999999999995</v>
      </c>
    </row>
    <row r="137" spans="14:16">
      <c r="N137" s="227" t="s">
        <v>1197</v>
      </c>
      <c r="O137" s="227" t="s">
        <v>304</v>
      </c>
      <c r="P137" s="226">
        <v>0.33700000000000002</v>
      </c>
    </row>
    <row r="138" spans="14:16">
      <c r="N138" s="227" t="s">
        <v>1198</v>
      </c>
      <c r="O138" s="227" t="s">
        <v>326</v>
      </c>
      <c r="P138" s="226">
        <v>0.49</v>
      </c>
    </row>
    <row r="139" spans="14:16">
      <c r="N139" s="227" t="s">
        <v>1199</v>
      </c>
      <c r="O139" s="227" t="s">
        <v>305</v>
      </c>
      <c r="P139" s="226">
        <v>0.48299999999999998</v>
      </c>
    </row>
    <row r="140" spans="14:16">
      <c r="N140" s="227" t="s">
        <v>1200</v>
      </c>
      <c r="O140" s="227" t="s">
        <v>327</v>
      </c>
      <c r="P140" s="226">
        <v>0.32</v>
      </c>
    </row>
    <row r="141" spans="14:16">
      <c r="N141" s="227" t="s">
        <v>1201</v>
      </c>
      <c r="O141" s="227" t="s">
        <v>328</v>
      </c>
      <c r="P141" s="226">
        <v>0.8899999999999999</v>
      </c>
    </row>
    <row r="142" spans="14:16">
      <c r="N142" s="227" t="s">
        <v>1202</v>
      </c>
      <c r="O142" s="227" t="s">
        <v>329</v>
      </c>
      <c r="P142" s="226">
        <v>1.56</v>
      </c>
    </row>
    <row r="143" spans="14:16">
      <c r="N143" s="227" t="s">
        <v>1203</v>
      </c>
      <c r="O143" s="227" t="s">
        <v>306</v>
      </c>
      <c r="P143" s="226">
        <v>0.433</v>
      </c>
    </row>
    <row r="144" spans="14:16">
      <c r="N144" s="227" t="s">
        <v>1204</v>
      </c>
      <c r="O144" s="227" t="s">
        <v>307</v>
      </c>
      <c r="P144" s="226">
        <v>0.57499999999999996</v>
      </c>
    </row>
    <row r="145" spans="14:16">
      <c r="N145" s="227" t="s">
        <v>1205</v>
      </c>
      <c r="O145" s="227" t="s">
        <v>330</v>
      </c>
      <c r="P145" s="226">
        <v>0.48000000000000004</v>
      </c>
    </row>
    <row r="146" spans="14:16">
      <c r="N146" s="227" t="s">
        <v>1206</v>
      </c>
      <c r="O146" s="227" t="s">
        <v>331</v>
      </c>
      <c r="P146" s="226">
        <v>0.49399999999999999</v>
      </c>
    </row>
    <row r="147" spans="14:16">
      <c r="N147" s="227" t="s">
        <v>1207</v>
      </c>
      <c r="O147" s="227" t="s">
        <v>308</v>
      </c>
      <c r="P147" s="226">
        <v>0.46900000000000003</v>
      </c>
    </row>
    <row r="148" spans="14:16">
      <c r="N148" s="227" t="s">
        <v>4399</v>
      </c>
      <c r="O148" s="227" t="s">
        <v>309</v>
      </c>
      <c r="P148" s="226">
        <v>0.65500000000000003</v>
      </c>
    </row>
    <row r="149" spans="14:16">
      <c r="N149" s="227" t="s">
        <v>1208</v>
      </c>
      <c r="O149" s="227" t="s">
        <v>310</v>
      </c>
      <c r="P149" s="226">
        <v>0.54</v>
      </c>
    </row>
    <row r="150" spans="14:16">
      <c r="N150" s="227" t="s">
        <v>4400</v>
      </c>
      <c r="O150" s="227" t="s">
        <v>311</v>
      </c>
      <c r="P150" s="226">
        <v>0.49</v>
      </c>
    </row>
    <row r="151" spans="14:16">
      <c r="N151" s="227" t="s">
        <v>1209</v>
      </c>
      <c r="O151" s="227" t="s">
        <v>332</v>
      </c>
      <c r="P151" s="226">
        <v>0.56099999999999994</v>
      </c>
    </row>
    <row r="152" spans="14:16">
      <c r="N152" s="227" t="s">
        <v>1210</v>
      </c>
      <c r="O152" s="227" t="s">
        <v>312</v>
      </c>
      <c r="P152" s="226">
        <v>0.73899999999999999</v>
      </c>
    </row>
    <row r="153" spans="14:16">
      <c r="N153" s="227" t="s">
        <v>1211</v>
      </c>
      <c r="O153" s="227" t="s">
        <v>313</v>
      </c>
      <c r="P153" s="226">
        <v>0.29399999999999998</v>
      </c>
    </row>
    <row r="154" spans="14:16">
      <c r="N154" s="227" t="s">
        <v>1212</v>
      </c>
      <c r="O154" s="227" t="s">
        <v>314</v>
      </c>
      <c r="P154" s="226">
        <v>0.53100000000000003</v>
      </c>
    </row>
    <row r="155" spans="14:16">
      <c r="N155" s="227" t="s">
        <v>1213</v>
      </c>
      <c r="O155" s="227" t="s">
        <v>333</v>
      </c>
      <c r="P155" s="226">
        <v>0.16699999999999998</v>
      </c>
    </row>
    <row r="156" spans="14:16">
      <c r="N156" s="227" t="s">
        <v>1214</v>
      </c>
      <c r="O156" s="227" t="s">
        <v>334</v>
      </c>
      <c r="P156" s="226">
        <v>0.45300000000000001</v>
      </c>
    </row>
    <row r="157" spans="14:16">
      <c r="N157" s="227" t="s">
        <v>1215</v>
      </c>
      <c r="O157" s="227" t="s">
        <v>316</v>
      </c>
      <c r="P157" s="226">
        <v>0.49099999999999999</v>
      </c>
    </row>
    <row r="158" spans="14:16">
      <c r="N158" s="227" t="s">
        <v>4401</v>
      </c>
      <c r="O158" s="227" t="s">
        <v>336</v>
      </c>
      <c r="P158" s="226">
        <v>0.52500000000000002</v>
      </c>
    </row>
    <row r="159" spans="14:16">
      <c r="N159" s="227" t="s">
        <v>1216</v>
      </c>
      <c r="O159" s="227" t="s">
        <v>337</v>
      </c>
      <c r="P159" s="226">
        <v>0.57300000000000006</v>
      </c>
    </row>
    <row r="160" spans="14:16">
      <c r="N160" s="227" t="s">
        <v>4402</v>
      </c>
      <c r="O160" s="227" t="s">
        <v>338</v>
      </c>
      <c r="P160" s="226">
        <v>0.56099999999999994</v>
      </c>
    </row>
    <row r="161" spans="14:16">
      <c r="N161" s="227" t="s">
        <v>1217</v>
      </c>
      <c r="O161" s="227" t="s">
        <v>318</v>
      </c>
      <c r="P161" s="226">
        <v>0.20599999999999999</v>
      </c>
    </row>
    <row r="162" spans="14:16">
      <c r="N162" s="227" t="s">
        <v>1218</v>
      </c>
      <c r="O162" s="227" t="s">
        <v>319</v>
      </c>
      <c r="P162" s="226">
        <v>0.49299999999999994</v>
      </c>
    </row>
    <row r="163" spans="14:16">
      <c r="N163" s="227" t="s">
        <v>4403</v>
      </c>
      <c r="O163" s="227" t="s">
        <v>339</v>
      </c>
      <c r="P163" s="226">
        <v>0.46200000000000002</v>
      </c>
    </row>
    <row r="164" spans="14:16">
      <c r="N164" s="227" t="s">
        <v>4404</v>
      </c>
      <c r="O164" s="227" t="s">
        <v>320</v>
      </c>
      <c r="P164" s="226">
        <v>0.624</v>
      </c>
    </row>
    <row r="165" spans="14:16">
      <c r="N165" s="227" t="s">
        <v>1219</v>
      </c>
      <c r="O165" s="227" t="s">
        <v>322</v>
      </c>
      <c r="P165" s="226">
        <v>0.55199999999999994</v>
      </c>
    </row>
    <row r="166" spans="14:16">
      <c r="N166" s="227" t="s">
        <v>4405</v>
      </c>
      <c r="O166" s="227" t="s">
        <v>323</v>
      </c>
      <c r="P166" s="226">
        <v>0.41899999999999998</v>
      </c>
    </row>
    <row r="167" spans="14:16">
      <c r="N167" s="227" t="s">
        <v>4406</v>
      </c>
      <c r="O167" s="227" t="s">
        <v>324</v>
      </c>
      <c r="P167" s="226">
        <v>0.378</v>
      </c>
    </row>
    <row r="168" spans="14:16">
      <c r="N168" s="227" t="s">
        <v>1221</v>
      </c>
      <c r="O168" s="227" t="s">
        <v>325</v>
      </c>
      <c r="P168" s="226">
        <v>0.39300000000000002</v>
      </c>
    </row>
    <row r="169" spans="14:16">
      <c r="N169" s="227" t="s">
        <v>1222</v>
      </c>
      <c r="O169" s="227" t="s">
        <v>368</v>
      </c>
      <c r="P169" s="226">
        <v>0.40299999999999997</v>
      </c>
    </row>
    <row r="170" spans="14:16">
      <c r="N170" s="227" t="s">
        <v>1224</v>
      </c>
      <c r="O170" s="227" t="s">
        <v>341</v>
      </c>
      <c r="P170" s="226">
        <v>0.52700000000000002</v>
      </c>
    </row>
    <row r="171" spans="14:16">
      <c r="N171" s="227" t="s">
        <v>1226</v>
      </c>
      <c r="O171" s="227" t="s">
        <v>369</v>
      </c>
      <c r="P171" s="226">
        <v>0.51400000000000001</v>
      </c>
    </row>
    <row r="172" spans="14:16">
      <c r="N172" s="227" t="s">
        <v>4407</v>
      </c>
      <c r="O172" s="227" t="s">
        <v>342</v>
      </c>
      <c r="P172" s="226">
        <v>0.47499999999999998</v>
      </c>
    </row>
    <row r="173" spans="14:16">
      <c r="N173" s="227" t="s">
        <v>1227</v>
      </c>
      <c r="O173" s="227" t="s">
        <v>343</v>
      </c>
      <c r="P173" s="226">
        <v>0.56800000000000006</v>
      </c>
    </row>
    <row r="174" spans="14:16">
      <c r="N174" s="227" t="s">
        <v>1251</v>
      </c>
      <c r="O174" s="227" t="s">
        <v>270</v>
      </c>
      <c r="P174" s="226">
        <v>0.54600000000000004</v>
      </c>
    </row>
    <row r="175" spans="14:16">
      <c r="N175" s="227" t="s">
        <v>1229</v>
      </c>
      <c r="O175" s="227" t="s">
        <v>370</v>
      </c>
      <c r="P175" s="226">
        <v>0.52899999999999991</v>
      </c>
    </row>
    <row r="176" spans="14:16">
      <c r="N176" s="227" t="s">
        <v>1230</v>
      </c>
      <c r="O176" s="227" t="s">
        <v>344</v>
      </c>
      <c r="P176" s="226">
        <v>0.54500000000000004</v>
      </c>
    </row>
    <row r="177" spans="14:16">
      <c r="N177" s="227" t="s">
        <v>1231</v>
      </c>
      <c r="O177" s="227" t="s">
        <v>371</v>
      </c>
      <c r="P177" s="226">
        <v>0.623</v>
      </c>
    </row>
    <row r="178" spans="14:16">
      <c r="N178" s="227" t="s">
        <v>1232</v>
      </c>
      <c r="O178" s="227" t="s">
        <v>345</v>
      </c>
      <c r="P178" s="226">
        <v>0.29899999999999999</v>
      </c>
    </row>
    <row r="179" spans="14:16">
      <c r="N179" s="227" t="s">
        <v>1228</v>
      </c>
      <c r="O179" s="227" t="s">
        <v>259</v>
      </c>
      <c r="P179" s="226">
        <v>0.36399999999999999</v>
      </c>
    </row>
    <row r="180" spans="14:16">
      <c r="N180" s="227" t="s">
        <v>1234</v>
      </c>
      <c r="O180" s="227" t="s">
        <v>260</v>
      </c>
      <c r="P180" s="226">
        <v>0</v>
      </c>
    </row>
    <row r="181" spans="14:16">
      <c r="N181" s="227" t="s">
        <v>1235</v>
      </c>
      <c r="O181" s="227" t="s">
        <v>372</v>
      </c>
      <c r="P181" s="226">
        <v>0.503</v>
      </c>
    </row>
    <row r="182" spans="14:16">
      <c r="N182" s="227" t="s">
        <v>1236</v>
      </c>
      <c r="O182" s="227" t="s">
        <v>374</v>
      </c>
      <c r="P182" s="226">
        <v>0.57600000000000007</v>
      </c>
    </row>
    <row r="183" spans="14:16">
      <c r="N183" s="227" t="s">
        <v>1237</v>
      </c>
      <c r="O183" s="227" t="s">
        <v>375</v>
      </c>
      <c r="P183" s="226">
        <v>0.47399999999999998</v>
      </c>
    </row>
    <row r="184" spans="14:16">
      <c r="N184" s="227" t="s">
        <v>1239</v>
      </c>
      <c r="O184" s="227" t="s">
        <v>376</v>
      </c>
      <c r="P184" s="226">
        <v>0.56300000000000006</v>
      </c>
    </row>
    <row r="185" spans="14:16">
      <c r="N185" s="227" t="s">
        <v>4408</v>
      </c>
      <c r="O185" s="227" t="s">
        <v>377</v>
      </c>
      <c r="P185" s="226">
        <v>0.747</v>
      </c>
    </row>
    <row r="186" spans="14:16">
      <c r="N186" s="227" t="s">
        <v>1240</v>
      </c>
      <c r="O186" s="227" t="s">
        <v>378</v>
      </c>
      <c r="P186" s="226">
        <v>0.56400000000000006</v>
      </c>
    </row>
    <row r="187" spans="14:16">
      <c r="N187" s="227" t="s">
        <v>1241</v>
      </c>
      <c r="O187" s="227" t="s">
        <v>379</v>
      </c>
      <c r="P187" s="226">
        <v>0.35300000000000004</v>
      </c>
    </row>
    <row r="188" spans="14:16">
      <c r="N188" s="227" t="s">
        <v>1233</v>
      </c>
      <c r="O188" s="227" t="s">
        <v>263</v>
      </c>
      <c r="P188" s="226">
        <v>0.64600000000000002</v>
      </c>
    </row>
    <row r="189" spans="14:16">
      <c r="N189" s="227" t="s">
        <v>1242</v>
      </c>
      <c r="O189" s="227" t="s">
        <v>380</v>
      </c>
      <c r="P189" s="226">
        <v>0.56499999999999995</v>
      </c>
    </row>
    <row r="190" spans="14:16">
      <c r="N190" s="227" t="s">
        <v>1243</v>
      </c>
      <c r="O190" s="227" t="s">
        <v>381</v>
      </c>
      <c r="P190" s="226">
        <v>0.56999999999999995</v>
      </c>
    </row>
    <row r="191" spans="14:16">
      <c r="N191" s="227" t="s">
        <v>1244</v>
      </c>
      <c r="O191" s="227" t="s">
        <v>382</v>
      </c>
      <c r="P191" s="226">
        <v>0.45199999999999996</v>
      </c>
    </row>
    <row r="192" spans="14:16">
      <c r="N192" s="227" t="s">
        <v>1245</v>
      </c>
      <c r="O192" s="227" t="s">
        <v>279</v>
      </c>
      <c r="P192" s="226">
        <v>0.40200000000000002</v>
      </c>
    </row>
    <row r="193" spans="14:16">
      <c r="N193" s="227" t="s">
        <v>1246</v>
      </c>
      <c r="O193" s="227" t="s">
        <v>383</v>
      </c>
      <c r="P193" s="226">
        <v>0.52600000000000002</v>
      </c>
    </row>
    <row r="194" spans="14:16">
      <c r="N194" s="227" t="s">
        <v>1247</v>
      </c>
      <c r="O194" s="227" t="s">
        <v>349</v>
      </c>
      <c r="P194" s="226">
        <v>0.40799999999999997</v>
      </c>
    </row>
    <row r="195" spans="14:16">
      <c r="N195" s="227" t="s">
        <v>1248</v>
      </c>
      <c r="O195" s="227" t="s">
        <v>384</v>
      </c>
      <c r="P195" s="226">
        <v>0.55500000000000005</v>
      </c>
    </row>
    <row r="196" spans="14:16">
      <c r="N196" s="227" t="s">
        <v>4409</v>
      </c>
      <c r="O196" s="227" t="s">
        <v>385</v>
      </c>
      <c r="P196" s="226">
        <v>0.31</v>
      </c>
    </row>
    <row r="197" spans="14:16">
      <c r="N197" s="227" t="s">
        <v>1249</v>
      </c>
      <c r="O197" s="227" t="s">
        <v>281</v>
      </c>
      <c r="P197" s="226">
        <v>0.59599999999999997</v>
      </c>
    </row>
    <row r="198" spans="14:16">
      <c r="N198" s="227" t="s">
        <v>1250</v>
      </c>
      <c r="O198" s="227" t="s">
        <v>386</v>
      </c>
      <c r="P198" s="226">
        <v>0.77600000000000002</v>
      </c>
    </row>
    <row r="199" spans="14:16">
      <c r="N199" s="227" t="s">
        <v>1272</v>
      </c>
      <c r="O199" s="227" t="s">
        <v>282</v>
      </c>
      <c r="P199" s="226">
        <v>0.54100000000000004</v>
      </c>
    </row>
    <row r="200" spans="14:16">
      <c r="N200" s="227" t="s">
        <v>1252</v>
      </c>
      <c r="O200" s="227" t="s">
        <v>387</v>
      </c>
      <c r="P200" s="226">
        <v>0.32300000000000001</v>
      </c>
    </row>
    <row r="201" spans="14:16">
      <c r="N201" s="227" t="s">
        <v>1253</v>
      </c>
      <c r="O201" s="227" t="s">
        <v>388</v>
      </c>
      <c r="P201" s="226">
        <v>0.57999999999999996</v>
      </c>
    </row>
    <row r="202" spans="14:16">
      <c r="N202" s="227" t="s">
        <v>1254</v>
      </c>
      <c r="O202" s="227" t="s">
        <v>389</v>
      </c>
      <c r="P202" s="226">
        <v>7.8E-2</v>
      </c>
    </row>
    <row r="203" spans="14:16">
      <c r="N203" s="227" t="s">
        <v>1255</v>
      </c>
      <c r="O203" s="227" t="s">
        <v>284</v>
      </c>
      <c r="P203" s="226">
        <v>0.45</v>
      </c>
    </row>
    <row r="204" spans="14:16">
      <c r="N204" s="227" t="s">
        <v>1256</v>
      </c>
      <c r="O204" s="227" t="s">
        <v>350</v>
      </c>
      <c r="P204" s="226">
        <v>0.51</v>
      </c>
    </row>
    <row r="205" spans="14:16">
      <c r="N205" s="227" t="s">
        <v>1257</v>
      </c>
      <c r="O205" s="227" t="s">
        <v>351</v>
      </c>
      <c r="P205" s="226">
        <v>0.154</v>
      </c>
    </row>
    <row r="206" spans="14:16">
      <c r="N206" s="227" t="s">
        <v>1258</v>
      </c>
      <c r="O206" s="227" t="s">
        <v>285</v>
      </c>
      <c r="P206" s="226">
        <v>0.54100000000000004</v>
      </c>
    </row>
    <row r="207" spans="14:16">
      <c r="N207" s="227" t="s">
        <v>1261</v>
      </c>
      <c r="O207" s="227" t="s">
        <v>352</v>
      </c>
      <c r="P207" s="226">
        <v>0.58100000000000007</v>
      </c>
    </row>
    <row r="208" spans="14:16">
      <c r="N208" s="227" t="s">
        <v>1262</v>
      </c>
      <c r="O208" s="227" t="s">
        <v>390</v>
      </c>
      <c r="P208" s="226">
        <v>0.92500000000000004</v>
      </c>
    </row>
    <row r="209" spans="14:16">
      <c r="N209" s="227" t="s">
        <v>1277</v>
      </c>
      <c r="O209" s="227" t="s">
        <v>287</v>
      </c>
      <c r="P209" s="226">
        <v>0.32699999999999996</v>
      </c>
    </row>
    <row r="210" spans="14:16">
      <c r="N210" s="227" t="s">
        <v>1263</v>
      </c>
      <c r="O210" s="227" t="s">
        <v>391</v>
      </c>
      <c r="P210" s="226">
        <v>0.14899999999999999</v>
      </c>
    </row>
    <row r="211" spans="14:16">
      <c r="N211" s="227" t="s">
        <v>4410</v>
      </c>
      <c r="O211" s="227" t="s">
        <v>392</v>
      </c>
      <c r="P211" s="226">
        <v>0.53</v>
      </c>
    </row>
    <row r="212" spans="14:16">
      <c r="N212" s="227" t="s">
        <v>1264</v>
      </c>
      <c r="O212" s="227" t="s">
        <v>353</v>
      </c>
      <c r="P212" s="226">
        <v>0.501</v>
      </c>
    </row>
    <row r="213" spans="14:16">
      <c r="N213" s="227" t="s">
        <v>1265</v>
      </c>
      <c r="O213" s="227" t="s">
        <v>393</v>
      </c>
      <c r="P213" s="226">
        <v>0.47899999999999998</v>
      </c>
    </row>
    <row r="214" spans="14:16">
      <c r="N214" s="227" t="s">
        <v>1267</v>
      </c>
      <c r="O214" s="227" t="s">
        <v>394</v>
      </c>
      <c r="P214" s="226">
        <v>0.51</v>
      </c>
    </row>
    <row r="215" spans="14:16">
      <c r="N215" s="227" t="s">
        <v>1268</v>
      </c>
      <c r="O215" s="227" t="s">
        <v>354</v>
      </c>
      <c r="P215" s="226">
        <v>0.47699999999999998</v>
      </c>
    </row>
    <row r="216" spans="14:16">
      <c r="N216" s="227" t="s">
        <v>1269</v>
      </c>
      <c r="O216" s="227" t="s">
        <v>264</v>
      </c>
      <c r="P216" s="226">
        <v>0.54</v>
      </c>
    </row>
    <row r="217" spans="14:16">
      <c r="N217" s="227" t="s">
        <v>1270</v>
      </c>
      <c r="O217" s="227" t="s">
        <v>395</v>
      </c>
      <c r="P217" s="226">
        <v>0.37</v>
      </c>
    </row>
    <row r="218" spans="14:16">
      <c r="N218" s="227" t="s">
        <v>4411</v>
      </c>
      <c r="O218" s="227" t="s">
        <v>355</v>
      </c>
      <c r="P218" s="226">
        <v>0.55000000000000004</v>
      </c>
    </row>
    <row r="219" spans="14:16">
      <c r="N219" s="227" t="s">
        <v>1271</v>
      </c>
      <c r="O219" s="227" t="s">
        <v>265</v>
      </c>
      <c r="P219" s="226">
        <v>0.60099999999999998</v>
      </c>
    </row>
    <row r="220" spans="14:16">
      <c r="N220" s="227" t="s">
        <v>1274</v>
      </c>
      <c r="O220" s="227" t="s">
        <v>289</v>
      </c>
      <c r="P220" s="226">
        <v>0.54299999999999993</v>
      </c>
    </row>
    <row r="221" spans="14:16">
      <c r="N221" s="227" t="s">
        <v>4412</v>
      </c>
      <c r="O221" s="227" t="s">
        <v>396</v>
      </c>
      <c r="P221" s="226">
        <v>0.41</v>
      </c>
    </row>
    <row r="222" spans="14:16">
      <c r="N222" s="227" t="s">
        <v>4413</v>
      </c>
      <c r="O222" s="227" t="s">
        <v>397</v>
      </c>
      <c r="P222" s="226">
        <v>1.4790000000000001</v>
      </c>
    </row>
    <row r="223" spans="14:16">
      <c r="N223" s="227" t="s">
        <v>1275</v>
      </c>
      <c r="O223" s="227" t="s">
        <v>356</v>
      </c>
      <c r="P223" s="226">
        <v>0.69599999999999995</v>
      </c>
    </row>
    <row r="224" spans="14:16">
      <c r="N224" s="227" t="s">
        <v>1276</v>
      </c>
      <c r="O224" s="227" t="s">
        <v>398</v>
      </c>
      <c r="P224" s="226">
        <v>0.58799999999999997</v>
      </c>
    </row>
    <row r="225" spans="14:16">
      <c r="N225" s="227" t="s">
        <v>4414</v>
      </c>
      <c r="O225" s="227" t="s">
        <v>293</v>
      </c>
      <c r="P225" s="226">
        <v>0.55199999999999994</v>
      </c>
    </row>
    <row r="226" spans="14:16">
      <c r="N226" s="227" t="s">
        <v>1278</v>
      </c>
      <c r="O226" s="227" t="s">
        <v>357</v>
      </c>
      <c r="P226" s="226">
        <v>0.52100000000000002</v>
      </c>
    </row>
    <row r="227" spans="14:16">
      <c r="N227" s="227" t="s">
        <v>1279</v>
      </c>
      <c r="O227" s="227" t="s">
        <v>399</v>
      </c>
      <c r="P227" s="226">
        <v>0</v>
      </c>
    </row>
    <row r="228" spans="14:16">
      <c r="N228" s="227" t="s">
        <v>1280</v>
      </c>
      <c r="O228" s="227" t="s">
        <v>400</v>
      </c>
      <c r="P228" s="226">
        <v>0.64300000000000002</v>
      </c>
    </row>
    <row r="229" spans="14:16">
      <c r="N229" s="227" t="s">
        <v>1281</v>
      </c>
      <c r="O229" s="227" t="s">
        <v>401</v>
      </c>
      <c r="P229" s="226">
        <v>0.61099999999999999</v>
      </c>
    </row>
    <row r="230" spans="14:16">
      <c r="N230" s="227" t="s">
        <v>1282</v>
      </c>
      <c r="O230" s="227" t="s">
        <v>358</v>
      </c>
      <c r="P230" s="226">
        <v>0.52500000000000002</v>
      </c>
    </row>
    <row r="231" spans="14:16">
      <c r="N231" s="227" t="s">
        <v>1283</v>
      </c>
      <c r="O231" s="227" t="s">
        <v>402</v>
      </c>
      <c r="P231" s="226">
        <v>0.52700000000000002</v>
      </c>
    </row>
    <row r="232" spans="14:16">
      <c r="N232" s="227" t="s">
        <v>4415</v>
      </c>
      <c r="O232" s="227" t="s">
        <v>359</v>
      </c>
      <c r="P232" s="226">
        <v>0.74399999999999999</v>
      </c>
    </row>
    <row r="233" spans="14:16">
      <c r="N233" s="227" t="s">
        <v>1273</v>
      </c>
      <c r="O233" s="227" t="s">
        <v>403</v>
      </c>
      <c r="P233" s="226">
        <v>0.67</v>
      </c>
    </row>
    <row r="234" spans="14:16">
      <c r="N234" s="227" t="s">
        <v>1284</v>
      </c>
      <c r="O234" s="227" t="s">
        <v>361</v>
      </c>
      <c r="P234" s="226">
        <v>0.69899999999999995</v>
      </c>
    </row>
    <row r="235" spans="14:16">
      <c r="N235" s="227" t="s">
        <v>1285</v>
      </c>
      <c r="O235" s="227" t="s">
        <v>404</v>
      </c>
      <c r="P235" s="226">
        <v>0.26500000000000001</v>
      </c>
    </row>
    <row r="236" spans="14:16">
      <c r="N236" s="227" t="s">
        <v>1286</v>
      </c>
      <c r="O236" s="227" t="s">
        <v>362</v>
      </c>
      <c r="P236" s="226">
        <v>0.56200000000000006</v>
      </c>
    </row>
    <row r="237" spans="14:16">
      <c r="N237" s="227" t="s">
        <v>1288</v>
      </c>
      <c r="O237" s="227" t="s">
        <v>405</v>
      </c>
      <c r="P237" s="226">
        <v>0.61099999999999999</v>
      </c>
    </row>
    <row r="238" spans="14:16">
      <c r="N238" s="227" t="s">
        <v>1290</v>
      </c>
      <c r="O238" s="227" t="s">
        <v>297</v>
      </c>
      <c r="P238" s="226">
        <v>0.54</v>
      </c>
    </row>
    <row r="239" spans="14:16">
      <c r="N239" s="227" t="s">
        <v>4416</v>
      </c>
      <c r="O239" s="227" t="s">
        <v>406</v>
      </c>
      <c r="P239" s="226">
        <v>0.48700000000000004</v>
      </c>
    </row>
    <row r="240" spans="14:16">
      <c r="N240" s="227" t="s">
        <v>1291</v>
      </c>
      <c r="O240" s="227" t="s">
        <v>299</v>
      </c>
      <c r="P240" s="226">
        <v>0.57200000000000006</v>
      </c>
    </row>
    <row r="241" spans="14:16">
      <c r="N241" s="227" t="s">
        <v>1292</v>
      </c>
      <c r="O241" s="227" t="s">
        <v>300</v>
      </c>
      <c r="P241" s="226">
        <v>0.57200000000000006</v>
      </c>
    </row>
    <row r="242" spans="14:16">
      <c r="N242" s="227" t="s">
        <v>1293</v>
      </c>
      <c r="O242" s="227" t="s">
        <v>407</v>
      </c>
      <c r="P242" s="226">
        <v>0.49799999999999994</v>
      </c>
    </row>
    <row r="243" spans="14:16">
      <c r="N243" s="227" t="s">
        <v>1294</v>
      </c>
      <c r="O243" s="227" t="s">
        <v>408</v>
      </c>
      <c r="P243" s="226">
        <v>0.52500000000000002</v>
      </c>
    </row>
    <row r="244" spans="14:16">
      <c r="N244" s="227" t="s">
        <v>1301</v>
      </c>
      <c r="O244" s="227" t="s">
        <v>414</v>
      </c>
      <c r="P244" s="226">
        <v>0.44800000000000001</v>
      </c>
    </row>
    <row r="245" spans="14:16">
      <c r="N245" s="227" t="s">
        <v>1295</v>
      </c>
      <c r="O245" s="227" t="s">
        <v>409</v>
      </c>
      <c r="P245" s="226">
        <v>0.54299999999999993</v>
      </c>
    </row>
    <row r="246" spans="14:16">
      <c r="N246" s="227" t="s">
        <v>1296</v>
      </c>
      <c r="O246" s="227" t="s">
        <v>410</v>
      </c>
      <c r="P246" s="226">
        <v>0.57399999999999995</v>
      </c>
    </row>
    <row r="247" spans="14:16">
      <c r="N247" s="227" t="s">
        <v>4417</v>
      </c>
      <c r="O247" s="227" t="s">
        <v>363</v>
      </c>
      <c r="P247" s="226">
        <v>0.55300000000000005</v>
      </c>
    </row>
    <row r="248" spans="14:16">
      <c r="N248" s="227" t="s">
        <v>1297</v>
      </c>
      <c r="O248" s="227" t="s">
        <v>411</v>
      </c>
      <c r="P248" s="226">
        <v>0.60799999999999998</v>
      </c>
    </row>
    <row r="249" spans="14:16">
      <c r="N249" s="227" t="s">
        <v>4418</v>
      </c>
      <c r="O249" s="227" t="s">
        <v>364</v>
      </c>
      <c r="P249" s="226">
        <v>0.59799999999999998</v>
      </c>
    </row>
    <row r="250" spans="14:16">
      <c r="N250" s="227" t="s">
        <v>1298</v>
      </c>
      <c r="O250" s="227" t="s">
        <v>412</v>
      </c>
      <c r="P250" s="226">
        <v>0</v>
      </c>
    </row>
    <row r="251" spans="14:16">
      <c r="N251" s="227" t="s">
        <v>1299</v>
      </c>
      <c r="O251" s="227" t="s">
        <v>413</v>
      </c>
      <c r="P251" s="226">
        <v>0.35300000000000004</v>
      </c>
    </row>
    <row r="252" spans="14:16">
      <c r="N252" s="227" t="s">
        <v>1300</v>
      </c>
      <c r="O252" s="227" t="s">
        <v>365</v>
      </c>
      <c r="P252" s="226">
        <v>0.50600000000000001</v>
      </c>
    </row>
    <row r="253" spans="14:16">
      <c r="N253" s="227" t="s">
        <v>1302</v>
      </c>
      <c r="O253" s="227" t="s">
        <v>366</v>
      </c>
      <c r="P253" s="226">
        <v>0.54100000000000004</v>
      </c>
    </row>
    <row r="254" spans="14:16">
      <c r="N254" s="227" t="s">
        <v>1303</v>
      </c>
      <c r="O254" s="227" t="s">
        <v>415</v>
      </c>
      <c r="P254" s="226">
        <v>0.47399999999999998</v>
      </c>
    </row>
    <row r="255" spans="14:16">
      <c r="N255" s="227" t="s">
        <v>1304</v>
      </c>
      <c r="O255" s="227" t="s">
        <v>303</v>
      </c>
      <c r="P255" s="226">
        <v>0.49799999999999994</v>
      </c>
    </row>
    <row r="256" spans="14:16">
      <c r="N256" s="227" t="s">
        <v>4419</v>
      </c>
      <c r="O256" s="227" t="s">
        <v>346</v>
      </c>
      <c r="P256" s="226">
        <v>0.52400000000000002</v>
      </c>
    </row>
    <row r="257" spans="14:16">
      <c r="N257" s="227" t="s">
        <v>1305</v>
      </c>
      <c r="O257" s="227" t="s">
        <v>340</v>
      </c>
      <c r="P257" s="226">
        <v>0.39800000000000002</v>
      </c>
    </row>
    <row r="258" spans="14:16">
      <c r="N258" s="227" t="s">
        <v>1306</v>
      </c>
      <c r="O258" s="227" t="s">
        <v>347</v>
      </c>
      <c r="P258" s="226">
        <v>0</v>
      </c>
    </row>
    <row r="259" spans="14:16">
      <c r="N259" s="227" t="s">
        <v>1307</v>
      </c>
      <c r="O259" s="227" t="s">
        <v>315</v>
      </c>
      <c r="P259" s="226">
        <v>0.58600000000000008</v>
      </c>
    </row>
    <row r="260" spans="14:16">
      <c r="N260" s="227" t="s">
        <v>4420</v>
      </c>
      <c r="O260" s="227" t="s">
        <v>348</v>
      </c>
      <c r="P260" s="226">
        <v>0</v>
      </c>
    </row>
    <row r="261" spans="14:16">
      <c r="N261" s="227" t="s">
        <v>4421</v>
      </c>
      <c r="O261" s="227" t="s">
        <v>373</v>
      </c>
      <c r="P261" s="226">
        <v>0.30599999999999999</v>
      </c>
    </row>
    <row r="262" spans="14:16">
      <c r="N262" s="227" t="s">
        <v>1308</v>
      </c>
      <c r="O262" s="227" t="s">
        <v>367</v>
      </c>
      <c r="P262" s="226">
        <v>0.36900000000000005</v>
      </c>
    </row>
    <row r="263" spans="14:16">
      <c r="N263" s="227" t="s">
        <v>1309</v>
      </c>
      <c r="O263" s="227" t="s">
        <v>321</v>
      </c>
      <c r="P263" s="226">
        <v>0.92400000000000004</v>
      </c>
    </row>
    <row r="264" spans="14:16">
      <c r="N264" s="227" t="s">
        <v>1310</v>
      </c>
      <c r="O264" s="227" t="s">
        <v>317</v>
      </c>
      <c r="P264" s="226">
        <v>0.46700000000000003</v>
      </c>
    </row>
    <row r="265" spans="14:16">
      <c r="N265" s="227" t="s">
        <v>1311</v>
      </c>
      <c r="O265" s="227" t="s">
        <v>335</v>
      </c>
      <c r="P265" s="226">
        <v>0</v>
      </c>
    </row>
    <row r="266" spans="14:16">
      <c r="N266" s="227" t="s">
        <v>1312</v>
      </c>
      <c r="O266" s="227" t="s">
        <v>250</v>
      </c>
      <c r="P266" s="226">
        <v>0.44400000000000001</v>
      </c>
    </row>
    <row r="267" spans="14:16">
      <c r="N267" s="227" t="s">
        <v>1313</v>
      </c>
      <c r="O267" s="227" t="s">
        <v>360</v>
      </c>
      <c r="P267" s="226">
        <v>0.56099999999999994</v>
      </c>
    </row>
    <row r="268" spans="14:16">
      <c r="N268" s="227" t="s">
        <v>1314</v>
      </c>
      <c r="O268" s="227" t="s">
        <v>416</v>
      </c>
      <c r="P268" s="226">
        <v>0.57899999999999996</v>
      </c>
    </row>
    <row r="269" spans="14:16">
      <c r="N269" s="227" t="s">
        <v>4422</v>
      </c>
      <c r="O269" s="227" t="s">
        <v>304</v>
      </c>
      <c r="P269" s="226">
        <v>0.24899999999999997</v>
      </c>
    </row>
    <row r="270" spans="14:16">
      <c r="N270" s="227" t="s">
        <v>1315</v>
      </c>
      <c r="O270" s="227" t="s">
        <v>326</v>
      </c>
      <c r="P270" s="226">
        <v>0.51999999999999991</v>
      </c>
    </row>
    <row r="271" spans="14:16">
      <c r="N271" s="227" t="s">
        <v>1316</v>
      </c>
      <c r="O271" s="227" t="s">
        <v>305</v>
      </c>
      <c r="P271" s="226">
        <v>0.47499999999999998</v>
      </c>
    </row>
    <row r="272" spans="14:16">
      <c r="N272" s="227" t="s">
        <v>1317</v>
      </c>
      <c r="O272" s="227" t="s">
        <v>554</v>
      </c>
      <c r="P272" s="226">
        <v>0.28400000000000003</v>
      </c>
    </row>
    <row r="273" spans="14:16">
      <c r="N273" s="227" t="s">
        <v>1318</v>
      </c>
      <c r="O273" s="227" t="s">
        <v>327</v>
      </c>
      <c r="P273" s="226">
        <v>0.6</v>
      </c>
    </row>
    <row r="274" spans="14:16">
      <c r="N274" s="227" t="s">
        <v>4423</v>
      </c>
      <c r="O274" s="227" t="s">
        <v>532</v>
      </c>
      <c r="P274" s="226">
        <v>0.58299999999999996</v>
      </c>
    </row>
    <row r="275" spans="14:16">
      <c r="N275" s="227" t="s">
        <v>4424</v>
      </c>
      <c r="O275" s="227" t="s">
        <v>328</v>
      </c>
      <c r="P275" s="226">
        <v>0.85499999999999998</v>
      </c>
    </row>
    <row r="276" spans="14:16">
      <c r="N276" s="227" t="s">
        <v>1319</v>
      </c>
      <c r="O276" s="227" t="s">
        <v>329</v>
      </c>
      <c r="P276" s="226">
        <v>0.56099999999999994</v>
      </c>
    </row>
    <row r="277" spans="14:16">
      <c r="N277" s="227" t="s">
        <v>1320</v>
      </c>
      <c r="O277" s="227" t="s">
        <v>306</v>
      </c>
      <c r="P277" s="226">
        <v>0.3</v>
      </c>
    </row>
    <row r="278" spans="14:16">
      <c r="N278" s="227" t="s">
        <v>1321</v>
      </c>
      <c r="O278" s="227" t="s">
        <v>557</v>
      </c>
      <c r="P278" s="226">
        <v>0.49200000000000005</v>
      </c>
    </row>
    <row r="279" spans="14:16">
      <c r="N279" s="227" t="s">
        <v>1322</v>
      </c>
      <c r="O279" s="227" t="s">
        <v>307</v>
      </c>
      <c r="P279" s="226">
        <v>0.47499999999999998</v>
      </c>
    </row>
    <row r="280" spans="14:16">
      <c r="N280" s="227" t="s">
        <v>1323</v>
      </c>
      <c r="O280" s="227" t="s">
        <v>330</v>
      </c>
      <c r="P280" s="226">
        <v>0.53600000000000003</v>
      </c>
    </row>
    <row r="281" spans="14:16">
      <c r="N281" s="227" t="s">
        <v>1324</v>
      </c>
      <c r="O281" s="227" t="s">
        <v>331</v>
      </c>
      <c r="P281" s="226">
        <v>0.504</v>
      </c>
    </row>
    <row r="282" spans="14:16">
      <c r="N282" s="227" t="s">
        <v>1325</v>
      </c>
      <c r="O282" s="227" t="s">
        <v>439</v>
      </c>
      <c r="P282" s="226">
        <v>0.375</v>
      </c>
    </row>
    <row r="283" spans="14:16">
      <c r="N283" s="227" t="s">
        <v>1326</v>
      </c>
      <c r="O283" s="227" t="s">
        <v>308</v>
      </c>
      <c r="P283" s="226">
        <v>0.41</v>
      </c>
    </row>
    <row r="284" spans="14:16">
      <c r="N284" s="227" t="s">
        <v>1327</v>
      </c>
      <c r="O284" s="227" t="s">
        <v>608</v>
      </c>
      <c r="P284" s="226">
        <v>0.55099999999999993</v>
      </c>
    </row>
    <row r="285" spans="14:16">
      <c r="N285" s="227" t="s">
        <v>1328</v>
      </c>
      <c r="O285" s="227" t="s">
        <v>424</v>
      </c>
      <c r="P285" s="226">
        <v>0.69599999999999995</v>
      </c>
    </row>
    <row r="286" spans="14:16">
      <c r="N286" s="227" t="s">
        <v>1329</v>
      </c>
      <c r="O286" s="227" t="s">
        <v>541</v>
      </c>
      <c r="P286" s="226">
        <v>0.68400000000000005</v>
      </c>
    </row>
    <row r="287" spans="14:16">
      <c r="N287" s="227" t="s">
        <v>1330</v>
      </c>
      <c r="O287" s="227" t="s">
        <v>310</v>
      </c>
      <c r="P287" s="226">
        <v>0.55099999999999993</v>
      </c>
    </row>
    <row r="288" spans="14:16">
      <c r="N288" s="227" t="s">
        <v>1331</v>
      </c>
      <c r="O288" s="227" t="s">
        <v>428</v>
      </c>
      <c r="P288" s="226">
        <v>0.49</v>
      </c>
    </row>
    <row r="289" spans="14:16">
      <c r="N289" s="227" t="s">
        <v>1332</v>
      </c>
      <c r="O289" s="227" t="s">
        <v>498</v>
      </c>
      <c r="P289" s="226">
        <v>0.28400000000000003</v>
      </c>
    </row>
    <row r="290" spans="14:16">
      <c r="N290" s="227" t="s">
        <v>1333</v>
      </c>
      <c r="O290" s="227" t="s">
        <v>588</v>
      </c>
      <c r="P290" s="226">
        <v>0.47399999999999998</v>
      </c>
    </row>
    <row r="291" spans="14:16">
      <c r="N291" s="227" t="s">
        <v>1334</v>
      </c>
      <c r="O291" s="227" t="s">
        <v>332</v>
      </c>
      <c r="P291" s="226">
        <v>0.61099999999999999</v>
      </c>
    </row>
    <row r="292" spans="14:16">
      <c r="N292" s="227" t="s">
        <v>1335</v>
      </c>
      <c r="O292" s="227" t="s">
        <v>312</v>
      </c>
      <c r="P292" s="226">
        <v>0</v>
      </c>
    </row>
    <row r="293" spans="14:16">
      <c r="N293" s="227" t="s">
        <v>4425</v>
      </c>
      <c r="O293" s="227" t="s">
        <v>313</v>
      </c>
      <c r="P293" s="226">
        <v>0.24099999999999999</v>
      </c>
    </row>
    <row r="294" spans="14:16">
      <c r="N294" s="227" t="s">
        <v>4426</v>
      </c>
      <c r="O294" s="227" t="s">
        <v>440</v>
      </c>
      <c r="P294" s="226">
        <v>0.45300000000000001</v>
      </c>
    </row>
    <row r="295" spans="14:16">
      <c r="N295" s="227" t="s">
        <v>4427</v>
      </c>
      <c r="O295" s="227" t="s">
        <v>539</v>
      </c>
      <c r="P295" s="226">
        <v>0.45300000000000001</v>
      </c>
    </row>
    <row r="296" spans="14:16">
      <c r="N296" s="227" t="s">
        <v>1336</v>
      </c>
      <c r="O296" s="227" t="s">
        <v>529</v>
      </c>
      <c r="P296" s="226">
        <v>0.45300000000000001</v>
      </c>
    </row>
    <row r="297" spans="14:16">
      <c r="N297" s="227" t="s">
        <v>1337</v>
      </c>
      <c r="O297" s="227" t="s">
        <v>314</v>
      </c>
      <c r="P297" s="226">
        <v>0.64400000000000002</v>
      </c>
    </row>
    <row r="298" spans="14:16">
      <c r="N298" s="227" t="s">
        <v>1338</v>
      </c>
      <c r="O298" s="227" t="s">
        <v>573</v>
      </c>
      <c r="P298" s="226">
        <v>0.46599999999999997</v>
      </c>
    </row>
    <row r="299" spans="14:16">
      <c r="N299" s="227" t="s">
        <v>1339</v>
      </c>
      <c r="O299" s="227" t="s">
        <v>443</v>
      </c>
      <c r="P299" s="226">
        <v>0.28400000000000003</v>
      </c>
    </row>
    <row r="300" spans="14:16">
      <c r="N300" s="227" t="s">
        <v>1340</v>
      </c>
      <c r="O300" s="227" t="s">
        <v>445</v>
      </c>
      <c r="P300" s="226">
        <v>0.50900000000000001</v>
      </c>
    </row>
    <row r="301" spans="14:16">
      <c r="N301" s="227" t="s">
        <v>1341</v>
      </c>
      <c r="O301" s="227" t="s">
        <v>446</v>
      </c>
      <c r="P301" s="226">
        <v>0.49700000000000005</v>
      </c>
    </row>
    <row r="302" spans="14:16">
      <c r="N302" s="227" t="s">
        <v>1342</v>
      </c>
      <c r="O302" s="227" t="s">
        <v>333</v>
      </c>
      <c r="P302" s="226">
        <v>0.68700000000000006</v>
      </c>
    </row>
    <row r="303" spans="14:16">
      <c r="N303" s="227" t="s">
        <v>1343</v>
      </c>
      <c r="O303" s="227" t="s">
        <v>334</v>
      </c>
      <c r="P303" s="226">
        <v>0.55400000000000005</v>
      </c>
    </row>
    <row r="304" spans="14:16">
      <c r="N304" s="227" t="s">
        <v>1344</v>
      </c>
      <c r="O304" s="227" t="s">
        <v>543</v>
      </c>
      <c r="P304" s="226">
        <v>0.52800000000000002</v>
      </c>
    </row>
    <row r="305" spans="14:16">
      <c r="N305" s="227" t="s">
        <v>1345</v>
      </c>
      <c r="O305" s="227" t="s">
        <v>587</v>
      </c>
      <c r="P305" s="226">
        <v>0.377</v>
      </c>
    </row>
    <row r="306" spans="14:16">
      <c r="N306" s="227" t="s">
        <v>1346</v>
      </c>
      <c r="O306" s="227" t="s">
        <v>448</v>
      </c>
      <c r="P306" s="226">
        <v>0.45300000000000001</v>
      </c>
    </row>
    <row r="307" spans="14:16">
      <c r="N307" s="227" t="s">
        <v>1347</v>
      </c>
      <c r="O307" s="227" t="s">
        <v>316</v>
      </c>
      <c r="P307" s="226">
        <v>0.54600000000000004</v>
      </c>
    </row>
    <row r="308" spans="14:16">
      <c r="N308" s="227" t="s">
        <v>1348</v>
      </c>
      <c r="O308" s="227" t="s">
        <v>442</v>
      </c>
      <c r="P308" s="226">
        <v>0.53900000000000003</v>
      </c>
    </row>
    <row r="309" spans="14:16">
      <c r="N309" s="227" t="s">
        <v>4428</v>
      </c>
      <c r="O309" s="227" t="s">
        <v>482</v>
      </c>
      <c r="P309" s="226">
        <v>0.496</v>
      </c>
    </row>
    <row r="310" spans="14:16">
      <c r="N310" s="227" t="s">
        <v>1349</v>
      </c>
      <c r="O310" s="227" t="s">
        <v>337</v>
      </c>
      <c r="P310" s="226">
        <v>0.52300000000000002</v>
      </c>
    </row>
    <row r="311" spans="14:16">
      <c r="N311" s="227" t="s">
        <v>1350</v>
      </c>
      <c r="O311" s="227" t="s">
        <v>553</v>
      </c>
      <c r="P311" s="226">
        <v>0.45300000000000001</v>
      </c>
    </row>
    <row r="312" spans="14:16">
      <c r="N312" s="227" t="s">
        <v>1351</v>
      </c>
      <c r="O312" s="227" t="s">
        <v>494</v>
      </c>
      <c r="P312" s="226">
        <v>0.47199999999999998</v>
      </c>
    </row>
    <row r="313" spans="14:16">
      <c r="N313" s="227" t="s">
        <v>1352</v>
      </c>
      <c r="O313" s="227" t="s">
        <v>602</v>
      </c>
      <c r="P313" s="226">
        <v>0.45300000000000001</v>
      </c>
    </row>
    <row r="314" spans="14:16">
      <c r="N314" s="227" t="s">
        <v>1353</v>
      </c>
      <c r="O314" s="227" t="s">
        <v>530</v>
      </c>
      <c r="P314" s="226">
        <v>0.54699999999999993</v>
      </c>
    </row>
    <row r="315" spans="14:16">
      <c r="N315" s="227" t="s">
        <v>1354</v>
      </c>
      <c r="O315" s="227" t="s">
        <v>318</v>
      </c>
      <c r="P315" s="226">
        <v>0.12999999999999998</v>
      </c>
    </row>
    <row r="316" spans="14:16">
      <c r="N316" s="227" t="s">
        <v>1355</v>
      </c>
      <c r="O316" s="227" t="s">
        <v>435</v>
      </c>
      <c r="P316" s="226">
        <v>0.27200000000000002</v>
      </c>
    </row>
    <row r="317" spans="14:16">
      <c r="N317" s="227" t="s">
        <v>1356</v>
      </c>
      <c r="O317" s="227" t="s">
        <v>319</v>
      </c>
      <c r="P317" s="226">
        <v>0.499</v>
      </c>
    </row>
    <row r="318" spans="14:16">
      <c r="N318" s="227" t="s">
        <v>4429</v>
      </c>
      <c r="O318" s="227" t="s">
        <v>1077</v>
      </c>
      <c r="P318" s="226">
        <v>0</v>
      </c>
    </row>
    <row r="319" spans="14:16">
      <c r="N319" s="227" t="s">
        <v>4430</v>
      </c>
      <c r="O319" s="227" t="s">
        <v>1078</v>
      </c>
      <c r="P319" s="226">
        <v>0.35</v>
      </c>
    </row>
    <row r="320" spans="14:16">
      <c r="N320" s="227" t="s">
        <v>4431</v>
      </c>
      <c r="O320" s="227" t="s">
        <v>4432</v>
      </c>
      <c r="P320" s="226">
        <v>0.441</v>
      </c>
    </row>
    <row r="321" spans="14:16">
      <c r="N321" s="227" t="s">
        <v>1357</v>
      </c>
      <c r="O321" s="227" t="s">
        <v>436</v>
      </c>
      <c r="P321" s="226">
        <v>0.63500000000000001</v>
      </c>
    </row>
    <row r="322" spans="14:16">
      <c r="N322" s="227" t="s">
        <v>4433</v>
      </c>
      <c r="O322" s="227" t="s">
        <v>1079</v>
      </c>
      <c r="P322" s="226">
        <v>0</v>
      </c>
    </row>
    <row r="323" spans="14:16">
      <c r="N323" s="227" t="s">
        <v>4434</v>
      </c>
      <c r="O323" s="227" t="s">
        <v>1080</v>
      </c>
      <c r="P323" s="226">
        <v>0.32800000000000001</v>
      </c>
    </row>
    <row r="324" spans="14:16">
      <c r="N324" s="227" t="s">
        <v>4435</v>
      </c>
      <c r="O324" s="227" t="s">
        <v>4436</v>
      </c>
      <c r="P324" s="226">
        <v>0.51400000000000001</v>
      </c>
    </row>
    <row r="325" spans="14:16">
      <c r="N325" s="227" t="s">
        <v>4437</v>
      </c>
      <c r="O325" s="227" t="s">
        <v>495</v>
      </c>
      <c r="P325" s="226">
        <v>0</v>
      </c>
    </row>
    <row r="326" spans="14:16">
      <c r="N326" s="227" t="s">
        <v>4438</v>
      </c>
      <c r="O326" s="227" t="s">
        <v>591</v>
      </c>
      <c r="P326" s="226">
        <v>0.83399999999999996</v>
      </c>
    </row>
    <row r="327" spans="14:16">
      <c r="N327" s="227" t="s">
        <v>1358</v>
      </c>
      <c r="O327" s="227" t="s">
        <v>432</v>
      </c>
      <c r="P327" s="226">
        <v>0.51700000000000002</v>
      </c>
    </row>
    <row r="328" spans="14:16">
      <c r="N328" s="227" t="s">
        <v>1359</v>
      </c>
      <c r="O328" s="227" t="s">
        <v>556</v>
      </c>
      <c r="P328" s="226">
        <v>0.38</v>
      </c>
    </row>
    <row r="329" spans="14:16">
      <c r="N329" s="227" t="s">
        <v>1360</v>
      </c>
      <c r="O329" s="227" t="s">
        <v>322</v>
      </c>
      <c r="P329" s="226">
        <v>0.54</v>
      </c>
    </row>
    <row r="330" spans="14:16">
      <c r="N330" s="227" t="s">
        <v>1361</v>
      </c>
      <c r="O330" s="227" t="s">
        <v>489</v>
      </c>
      <c r="P330" s="226">
        <v>0.28400000000000003</v>
      </c>
    </row>
    <row r="331" spans="14:16">
      <c r="N331" s="227" t="s">
        <v>1362</v>
      </c>
      <c r="O331" s="227" t="s">
        <v>451</v>
      </c>
      <c r="P331" s="226">
        <v>0.35899999999999999</v>
      </c>
    </row>
    <row r="332" spans="14:16">
      <c r="N332" s="227" t="s">
        <v>1363</v>
      </c>
      <c r="O332" s="227" t="s">
        <v>431</v>
      </c>
      <c r="P332" s="226">
        <v>0.38900000000000001</v>
      </c>
    </row>
    <row r="333" spans="14:16">
      <c r="N333" s="227" t="s">
        <v>1364</v>
      </c>
      <c r="O333" s="227" t="s">
        <v>572</v>
      </c>
      <c r="P333" s="226">
        <v>0.28400000000000003</v>
      </c>
    </row>
    <row r="334" spans="14:16">
      <c r="N334" s="227" t="s">
        <v>1365</v>
      </c>
      <c r="O334" s="227" t="s">
        <v>438</v>
      </c>
      <c r="P334" s="226">
        <v>0.28400000000000003</v>
      </c>
    </row>
    <row r="335" spans="14:16">
      <c r="N335" s="227" t="s">
        <v>1366</v>
      </c>
      <c r="O335" s="227" t="s">
        <v>560</v>
      </c>
      <c r="P335" s="226">
        <v>0.61799999999999999</v>
      </c>
    </row>
    <row r="336" spans="14:16">
      <c r="N336" s="227" t="s">
        <v>1367</v>
      </c>
      <c r="O336" s="227" t="s">
        <v>574</v>
      </c>
      <c r="P336" s="226">
        <v>0.51999999999999991</v>
      </c>
    </row>
    <row r="337" spans="14:16">
      <c r="N337" s="227" t="s">
        <v>1368</v>
      </c>
      <c r="O337" s="227" t="s">
        <v>585</v>
      </c>
      <c r="P337" s="226">
        <v>0.159</v>
      </c>
    </row>
    <row r="338" spans="14:16">
      <c r="N338" s="227" t="s">
        <v>1369</v>
      </c>
      <c r="O338" s="227" t="s">
        <v>234</v>
      </c>
      <c r="P338" s="226">
        <v>0.79900000000000004</v>
      </c>
    </row>
    <row r="339" spans="14:16">
      <c r="N339" s="227" t="s">
        <v>1370</v>
      </c>
      <c r="O339" s="227" t="s">
        <v>595</v>
      </c>
      <c r="P339" s="226">
        <v>0.52700000000000002</v>
      </c>
    </row>
    <row r="340" spans="14:16">
      <c r="N340" s="227" t="s">
        <v>4439</v>
      </c>
      <c r="O340" s="227" t="s">
        <v>325</v>
      </c>
      <c r="P340" s="226">
        <v>0.36000000000000004</v>
      </c>
    </row>
    <row r="341" spans="14:16">
      <c r="N341" s="227" t="s">
        <v>1371</v>
      </c>
      <c r="O341" s="227" t="s">
        <v>580</v>
      </c>
      <c r="P341" s="226">
        <v>0.61399999999999999</v>
      </c>
    </row>
    <row r="342" spans="14:16">
      <c r="N342" s="227" t="s">
        <v>1372</v>
      </c>
      <c r="O342" s="227" t="s">
        <v>497</v>
      </c>
      <c r="P342" s="226">
        <v>0.28400000000000003</v>
      </c>
    </row>
    <row r="343" spans="14:16">
      <c r="N343" s="227" t="s">
        <v>1373</v>
      </c>
      <c r="O343" s="227" t="s">
        <v>477</v>
      </c>
      <c r="P343" s="226">
        <v>0.53900000000000003</v>
      </c>
    </row>
    <row r="344" spans="14:16">
      <c r="N344" s="227" t="s">
        <v>1374</v>
      </c>
      <c r="O344" s="227" t="s">
        <v>368</v>
      </c>
      <c r="P344" s="226">
        <v>0.42700000000000005</v>
      </c>
    </row>
    <row r="345" spans="14:16">
      <c r="N345" s="227" t="s">
        <v>1375</v>
      </c>
      <c r="O345" s="227" t="s">
        <v>605</v>
      </c>
      <c r="P345" s="226">
        <v>0.625</v>
      </c>
    </row>
    <row r="346" spans="14:16">
      <c r="N346" s="227" t="s">
        <v>1376</v>
      </c>
      <c r="O346" s="227" t="s">
        <v>594</v>
      </c>
      <c r="P346" s="226">
        <v>0.5109999999999999</v>
      </c>
    </row>
    <row r="347" spans="14:16">
      <c r="N347" s="227" t="s">
        <v>1377</v>
      </c>
      <c r="O347" s="227" t="s">
        <v>230</v>
      </c>
      <c r="P347" s="226">
        <v>0.496</v>
      </c>
    </row>
    <row r="348" spans="14:16">
      <c r="N348" s="227" t="s">
        <v>4440</v>
      </c>
      <c r="O348" s="227" t="s">
        <v>341</v>
      </c>
      <c r="P348" s="226">
        <v>0.44900000000000001</v>
      </c>
    </row>
    <row r="349" spans="14:16">
      <c r="N349" s="227" t="s">
        <v>1378</v>
      </c>
      <c r="O349" s="227" t="s">
        <v>486</v>
      </c>
      <c r="P349" s="226">
        <v>0.128</v>
      </c>
    </row>
    <row r="350" spans="14:16">
      <c r="N350" s="227" t="s">
        <v>1379</v>
      </c>
      <c r="O350" s="227" t="s">
        <v>575</v>
      </c>
      <c r="P350" s="226">
        <v>0.34900000000000003</v>
      </c>
    </row>
    <row r="351" spans="14:16">
      <c r="N351" s="227" t="s">
        <v>1380</v>
      </c>
      <c r="O351" s="227" t="s">
        <v>550</v>
      </c>
      <c r="P351" s="226">
        <v>0.52800000000000002</v>
      </c>
    </row>
    <row r="352" spans="14:16">
      <c r="N352" s="227" t="s">
        <v>1381</v>
      </c>
      <c r="O352" s="227" t="s">
        <v>499</v>
      </c>
      <c r="P352" s="226">
        <v>0.28400000000000003</v>
      </c>
    </row>
    <row r="353" spans="14:16">
      <c r="N353" s="227" t="s">
        <v>1382</v>
      </c>
      <c r="O353" s="227" t="s">
        <v>493</v>
      </c>
      <c r="P353" s="226">
        <v>0.51800000000000002</v>
      </c>
    </row>
    <row r="354" spans="14:16">
      <c r="N354" s="227" t="s">
        <v>1383</v>
      </c>
      <c r="O354" s="227" t="s">
        <v>233</v>
      </c>
      <c r="P354" s="226">
        <v>0.52800000000000002</v>
      </c>
    </row>
    <row r="355" spans="14:16">
      <c r="N355" s="227" t="s">
        <v>1384</v>
      </c>
      <c r="O355" s="227" t="s">
        <v>512</v>
      </c>
      <c r="P355" s="226">
        <v>0.27999999999999997</v>
      </c>
    </row>
    <row r="356" spans="14:16">
      <c r="N356" s="227" t="s">
        <v>1385</v>
      </c>
      <c r="O356" s="227" t="s">
        <v>502</v>
      </c>
      <c r="P356" s="226">
        <v>0.28400000000000003</v>
      </c>
    </row>
    <row r="357" spans="14:16">
      <c r="N357" s="227" t="s">
        <v>1386</v>
      </c>
      <c r="O357" s="227" t="s">
        <v>369</v>
      </c>
      <c r="P357" s="226">
        <v>0.58100000000000007</v>
      </c>
    </row>
    <row r="358" spans="14:16">
      <c r="N358" s="227" t="s">
        <v>1389</v>
      </c>
      <c r="O358" s="227" t="s">
        <v>535</v>
      </c>
      <c r="P358" s="226">
        <v>0.39700000000000002</v>
      </c>
    </row>
    <row r="359" spans="14:16">
      <c r="N359" s="227" t="s">
        <v>1387</v>
      </c>
      <c r="O359" s="227" t="s">
        <v>429</v>
      </c>
      <c r="P359" s="226">
        <v>0.51700000000000002</v>
      </c>
    </row>
    <row r="360" spans="14:16">
      <c r="N360" s="227" t="s">
        <v>1388</v>
      </c>
      <c r="O360" s="227" t="s">
        <v>562</v>
      </c>
      <c r="P360" s="226">
        <v>0.375</v>
      </c>
    </row>
    <row r="361" spans="14:16">
      <c r="N361" s="227" t="s">
        <v>1390</v>
      </c>
      <c r="O361" s="227" t="s">
        <v>606</v>
      </c>
      <c r="P361" s="226">
        <v>0.55599999999999994</v>
      </c>
    </row>
    <row r="362" spans="14:16">
      <c r="N362" s="227" t="s">
        <v>1391</v>
      </c>
      <c r="O362" s="227" t="s">
        <v>343</v>
      </c>
      <c r="P362" s="226">
        <v>0.32200000000000001</v>
      </c>
    </row>
    <row r="363" spans="14:16">
      <c r="N363" s="227" t="s">
        <v>1401</v>
      </c>
      <c r="O363" s="227" t="s">
        <v>259</v>
      </c>
      <c r="P363" s="226">
        <v>0.55500000000000005</v>
      </c>
    </row>
    <row r="364" spans="14:16">
      <c r="N364" s="227" t="s">
        <v>1393</v>
      </c>
      <c r="O364" s="227" t="s">
        <v>491</v>
      </c>
      <c r="P364" s="226">
        <v>0.65200000000000002</v>
      </c>
    </row>
    <row r="365" spans="14:16">
      <c r="N365" s="227" t="s">
        <v>1394</v>
      </c>
      <c r="O365" s="227" t="s">
        <v>370</v>
      </c>
      <c r="P365" s="226">
        <v>0.54400000000000004</v>
      </c>
    </row>
    <row r="366" spans="14:16">
      <c r="N366" s="227" t="s">
        <v>1395</v>
      </c>
      <c r="O366" s="227" t="s">
        <v>344</v>
      </c>
      <c r="P366" s="226">
        <v>0.378</v>
      </c>
    </row>
    <row r="367" spans="14:16">
      <c r="N367" s="227" t="s">
        <v>1396</v>
      </c>
      <c r="O367" s="227" t="s">
        <v>371</v>
      </c>
      <c r="P367" s="226">
        <v>0.55900000000000005</v>
      </c>
    </row>
    <row r="368" spans="14:16">
      <c r="N368" s="227" t="s">
        <v>1397</v>
      </c>
      <c r="O368" s="227" t="s">
        <v>537</v>
      </c>
      <c r="P368" s="226">
        <v>0.51300000000000001</v>
      </c>
    </row>
    <row r="369" spans="14:16">
      <c r="N369" s="227" t="s">
        <v>1398</v>
      </c>
      <c r="O369" s="227" t="s">
        <v>592</v>
      </c>
      <c r="P369" s="226">
        <v>0.54500000000000004</v>
      </c>
    </row>
    <row r="370" spans="14:16">
      <c r="N370" s="227" t="s">
        <v>1399</v>
      </c>
      <c r="O370" s="227" t="s">
        <v>345</v>
      </c>
      <c r="P370" s="226">
        <v>0.26300000000000001</v>
      </c>
    </row>
    <row r="371" spans="14:16">
      <c r="N371" s="227" t="s">
        <v>1400</v>
      </c>
      <c r="O371" s="227" t="s">
        <v>447</v>
      </c>
      <c r="P371" s="226">
        <v>0.28400000000000003</v>
      </c>
    </row>
    <row r="372" spans="14:16">
      <c r="N372" s="227" t="s">
        <v>1444</v>
      </c>
      <c r="O372" s="227" t="s">
        <v>263</v>
      </c>
      <c r="P372" s="226">
        <v>0.4</v>
      </c>
    </row>
    <row r="373" spans="14:16">
      <c r="N373" s="227" t="s">
        <v>1402</v>
      </c>
      <c r="O373" s="227" t="s">
        <v>521</v>
      </c>
      <c r="P373" s="226">
        <v>0.28400000000000003</v>
      </c>
    </row>
    <row r="374" spans="14:16">
      <c r="N374" s="227" t="s">
        <v>4441</v>
      </c>
      <c r="O374" s="227" t="s">
        <v>517</v>
      </c>
      <c r="P374" s="226">
        <v>0.64</v>
      </c>
    </row>
    <row r="375" spans="14:16">
      <c r="N375" s="227" t="s">
        <v>1403</v>
      </c>
      <c r="O375" s="227" t="s">
        <v>581</v>
      </c>
      <c r="P375" s="226">
        <v>0.55099999999999993</v>
      </c>
    </row>
    <row r="376" spans="14:16">
      <c r="N376" s="227" t="s">
        <v>1404</v>
      </c>
      <c r="O376" s="227" t="s">
        <v>524</v>
      </c>
      <c r="P376" s="226">
        <v>0.27999999999999997</v>
      </c>
    </row>
    <row r="377" spans="14:16">
      <c r="N377" s="227" t="s">
        <v>1405</v>
      </c>
      <c r="O377" s="227" t="s">
        <v>260</v>
      </c>
      <c r="P377" s="226">
        <v>0.66799999999999993</v>
      </c>
    </row>
    <row r="378" spans="14:16">
      <c r="N378" s="227" t="s">
        <v>1406</v>
      </c>
      <c r="O378" s="227" t="s">
        <v>501</v>
      </c>
      <c r="P378" s="226">
        <v>0.28400000000000003</v>
      </c>
    </row>
    <row r="379" spans="14:16">
      <c r="N379" s="227" t="s">
        <v>1407</v>
      </c>
      <c r="O379" s="227" t="s">
        <v>372</v>
      </c>
      <c r="P379" s="226">
        <v>0.49299999999999994</v>
      </c>
    </row>
    <row r="380" spans="14:16">
      <c r="N380" s="227" t="s">
        <v>1408</v>
      </c>
      <c r="O380" s="227" t="s">
        <v>546</v>
      </c>
      <c r="P380" s="226">
        <v>0.56400000000000006</v>
      </c>
    </row>
    <row r="381" spans="14:16">
      <c r="N381" s="227" t="s">
        <v>1409</v>
      </c>
      <c r="O381" s="227" t="s">
        <v>505</v>
      </c>
      <c r="P381" s="226">
        <v>0.52800000000000002</v>
      </c>
    </row>
    <row r="382" spans="14:16">
      <c r="N382" s="227" t="s">
        <v>1410</v>
      </c>
      <c r="O382" s="227" t="s">
        <v>544</v>
      </c>
      <c r="P382" s="226">
        <v>0.45899999999999996</v>
      </c>
    </row>
    <row r="383" spans="14:16">
      <c r="N383" s="227" t="s">
        <v>1411</v>
      </c>
      <c r="O383" s="227" t="s">
        <v>496</v>
      </c>
      <c r="P383" s="226">
        <v>0.28400000000000003</v>
      </c>
    </row>
    <row r="384" spans="14:16">
      <c r="N384" s="227" t="s">
        <v>1412</v>
      </c>
      <c r="O384" s="227" t="s">
        <v>453</v>
      </c>
      <c r="P384" s="226">
        <v>0.63800000000000001</v>
      </c>
    </row>
    <row r="385" spans="14:16">
      <c r="N385" s="227" t="s">
        <v>1413</v>
      </c>
      <c r="O385" s="227" t="s">
        <v>454</v>
      </c>
      <c r="P385" s="226">
        <v>0.63600000000000001</v>
      </c>
    </row>
    <row r="386" spans="14:16">
      <c r="N386" s="227" t="s">
        <v>1414</v>
      </c>
      <c r="O386" s="227" t="s">
        <v>455</v>
      </c>
      <c r="P386" s="226">
        <v>0.63800000000000001</v>
      </c>
    </row>
    <row r="387" spans="14:16">
      <c r="N387" s="227" t="s">
        <v>1415</v>
      </c>
      <c r="O387" s="227" t="s">
        <v>456</v>
      </c>
      <c r="P387" s="226">
        <v>0.64300000000000002</v>
      </c>
    </row>
    <row r="388" spans="14:16">
      <c r="N388" s="227" t="s">
        <v>1416</v>
      </c>
      <c r="O388" s="227" t="s">
        <v>458</v>
      </c>
      <c r="P388" s="226">
        <v>0.63800000000000001</v>
      </c>
    </row>
    <row r="389" spans="14:16">
      <c r="N389" s="227" t="s">
        <v>1417</v>
      </c>
      <c r="O389" s="227" t="s">
        <v>459</v>
      </c>
      <c r="P389" s="226">
        <v>0.63700000000000001</v>
      </c>
    </row>
    <row r="390" spans="14:16">
      <c r="N390" s="227" t="s">
        <v>1418</v>
      </c>
      <c r="O390" s="227" t="s">
        <v>492</v>
      </c>
      <c r="P390" s="226">
        <v>0.64899999999999991</v>
      </c>
    </row>
    <row r="391" spans="14:16">
      <c r="N391" s="227" t="s">
        <v>1419</v>
      </c>
      <c r="O391" s="227" t="s">
        <v>460</v>
      </c>
      <c r="P391" s="226">
        <v>0.63700000000000001</v>
      </c>
    </row>
    <row r="392" spans="14:16">
      <c r="N392" s="227" t="s">
        <v>1420</v>
      </c>
      <c r="O392" s="227" t="s">
        <v>461</v>
      </c>
      <c r="P392" s="226">
        <v>0.64899999999999991</v>
      </c>
    </row>
    <row r="393" spans="14:16">
      <c r="N393" s="227" t="s">
        <v>1421</v>
      </c>
      <c r="O393" s="227" t="s">
        <v>462</v>
      </c>
      <c r="P393" s="226">
        <v>0.63700000000000001</v>
      </c>
    </row>
    <row r="394" spans="14:16">
      <c r="N394" s="227" t="s">
        <v>1422</v>
      </c>
      <c r="O394" s="227" t="s">
        <v>463</v>
      </c>
      <c r="P394" s="226">
        <v>0.63800000000000001</v>
      </c>
    </row>
    <row r="395" spans="14:16">
      <c r="N395" s="227" t="s">
        <v>1423</v>
      </c>
      <c r="O395" s="227" t="s">
        <v>464</v>
      </c>
      <c r="P395" s="226">
        <v>0.63800000000000001</v>
      </c>
    </row>
    <row r="396" spans="14:16">
      <c r="N396" s="227" t="s">
        <v>1424</v>
      </c>
      <c r="O396" s="227" t="s">
        <v>465</v>
      </c>
      <c r="P396" s="226">
        <v>0.63800000000000001</v>
      </c>
    </row>
    <row r="397" spans="14:16">
      <c r="N397" s="227" t="s">
        <v>1425</v>
      </c>
      <c r="O397" s="227" t="s">
        <v>466</v>
      </c>
      <c r="P397" s="226">
        <v>0.63700000000000001</v>
      </c>
    </row>
    <row r="398" spans="14:16">
      <c r="N398" s="227" t="s">
        <v>1426</v>
      </c>
      <c r="O398" s="227" t="s">
        <v>467</v>
      </c>
      <c r="P398" s="226">
        <v>0.63700000000000001</v>
      </c>
    </row>
    <row r="399" spans="14:16">
      <c r="N399" s="227" t="s">
        <v>1427</v>
      </c>
      <c r="O399" s="227" t="s">
        <v>468</v>
      </c>
      <c r="P399" s="226">
        <v>0.63800000000000001</v>
      </c>
    </row>
    <row r="400" spans="14:16">
      <c r="N400" s="227" t="s">
        <v>1428</v>
      </c>
      <c r="O400" s="227" t="s">
        <v>469</v>
      </c>
      <c r="P400" s="226">
        <v>0.63800000000000001</v>
      </c>
    </row>
    <row r="401" spans="14:16">
      <c r="N401" s="227" t="s">
        <v>1429</v>
      </c>
      <c r="O401" s="227" t="s">
        <v>470</v>
      </c>
      <c r="P401" s="226">
        <v>0.63800000000000001</v>
      </c>
    </row>
    <row r="402" spans="14:16">
      <c r="N402" s="227" t="s">
        <v>1430</v>
      </c>
      <c r="O402" s="227" t="s">
        <v>471</v>
      </c>
      <c r="P402" s="226">
        <v>0.63800000000000001</v>
      </c>
    </row>
    <row r="403" spans="14:16">
      <c r="N403" s="227" t="s">
        <v>1431</v>
      </c>
      <c r="O403" s="227" t="s">
        <v>472</v>
      </c>
      <c r="P403" s="226">
        <v>0.63700000000000001</v>
      </c>
    </row>
    <row r="404" spans="14:16">
      <c r="N404" s="227" t="s">
        <v>1432</v>
      </c>
      <c r="O404" s="227" t="s">
        <v>473</v>
      </c>
      <c r="P404" s="226">
        <v>0.63800000000000001</v>
      </c>
    </row>
    <row r="405" spans="14:16">
      <c r="N405" s="227" t="s">
        <v>1433</v>
      </c>
      <c r="O405" s="227" t="s">
        <v>474</v>
      </c>
      <c r="P405" s="226">
        <v>0.63800000000000001</v>
      </c>
    </row>
    <row r="406" spans="14:16">
      <c r="N406" s="227" t="s">
        <v>1434</v>
      </c>
      <c r="O406" s="227" t="s">
        <v>475</v>
      </c>
      <c r="P406" s="226">
        <v>0.63800000000000001</v>
      </c>
    </row>
    <row r="407" spans="14:16">
      <c r="N407" s="227" t="s">
        <v>1435</v>
      </c>
      <c r="O407" s="227" t="s">
        <v>374</v>
      </c>
      <c r="P407" s="226">
        <v>0.75700000000000001</v>
      </c>
    </row>
    <row r="408" spans="14:16">
      <c r="N408" s="227" t="s">
        <v>1436</v>
      </c>
      <c r="O408" s="227" t="s">
        <v>375</v>
      </c>
      <c r="P408" s="226">
        <v>0.47399999999999998</v>
      </c>
    </row>
    <row r="409" spans="14:16">
      <c r="N409" s="227" t="s">
        <v>1437</v>
      </c>
      <c r="O409" s="227" t="s">
        <v>232</v>
      </c>
      <c r="P409" s="226">
        <v>0.66900000000000004</v>
      </c>
    </row>
    <row r="410" spans="14:16">
      <c r="N410" s="227" t="s">
        <v>1438</v>
      </c>
      <c r="O410" s="227" t="s">
        <v>426</v>
      </c>
      <c r="P410" s="226">
        <v>0.34600000000000003</v>
      </c>
    </row>
    <row r="411" spans="14:16">
      <c r="N411" s="227" t="s">
        <v>4442</v>
      </c>
      <c r="O411" s="227" t="s">
        <v>607</v>
      </c>
      <c r="P411" s="226">
        <v>0.749</v>
      </c>
    </row>
    <row r="412" spans="14:16">
      <c r="N412" s="227" t="s">
        <v>1439</v>
      </c>
      <c r="O412" s="227" t="s">
        <v>450</v>
      </c>
      <c r="P412" s="226">
        <v>0.44400000000000001</v>
      </c>
    </row>
    <row r="413" spans="14:16">
      <c r="N413" s="227" t="s">
        <v>4443</v>
      </c>
      <c r="O413" s="227" t="s">
        <v>376</v>
      </c>
      <c r="P413" s="226">
        <v>0.374</v>
      </c>
    </row>
    <row r="414" spans="14:16">
      <c r="N414" s="227" t="s">
        <v>1440</v>
      </c>
      <c r="O414" s="227" t="s">
        <v>596</v>
      </c>
      <c r="P414" s="226">
        <v>0.51900000000000002</v>
      </c>
    </row>
    <row r="415" spans="14:16">
      <c r="N415" s="227" t="s">
        <v>1441</v>
      </c>
      <c r="O415" s="227" t="s">
        <v>457</v>
      </c>
      <c r="P415" s="226">
        <v>0.63700000000000001</v>
      </c>
    </row>
    <row r="416" spans="14:16">
      <c r="N416" s="227" t="s">
        <v>1442</v>
      </c>
      <c r="O416" s="227" t="s">
        <v>378</v>
      </c>
      <c r="P416" s="226">
        <v>0.67400000000000004</v>
      </c>
    </row>
    <row r="417" spans="14:16">
      <c r="N417" s="227" t="s">
        <v>1443</v>
      </c>
      <c r="O417" s="227" t="s">
        <v>379</v>
      </c>
      <c r="P417" s="226">
        <v>0.40799999999999997</v>
      </c>
    </row>
    <row r="418" spans="14:16">
      <c r="N418" s="227" t="s">
        <v>4444</v>
      </c>
      <c r="O418" s="227" t="s">
        <v>430</v>
      </c>
      <c r="P418" s="226">
        <v>0.5109999999999999</v>
      </c>
    </row>
    <row r="419" spans="14:16">
      <c r="N419" s="227" t="s">
        <v>1445</v>
      </c>
      <c r="O419" s="227" t="s">
        <v>380</v>
      </c>
      <c r="P419" s="226">
        <v>0.53100000000000003</v>
      </c>
    </row>
    <row r="420" spans="14:16">
      <c r="N420" s="227" t="s">
        <v>1446</v>
      </c>
      <c r="O420" s="227" t="s">
        <v>558</v>
      </c>
      <c r="P420" s="226">
        <v>0.58399999999999996</v>
      </c>
    </row>
    <row r="421" spans="14:16">
      <c r="N421" s="227" t="s">
        <v>1447</v>
      </c>
      <c r="O421" s="227" t="s">
        <v>381</v>
      </c>
      <c r="P421" s="226">
        <v>0.68199999999999994</v>
      </c>
    </row>
    <row r="422" spans="14:16">
      <c r="N422" s="227" t="s">
        <v>1448</v>
      </c>
      <c r="O422" s="227" t="s">
        <v>382</v>
      </c>
      <c r="P422" s="226">
        <v>0.52600000000000002</v>
      </c>
    </row>
    <row r="423" spans="14:16">
      <c r="N423" s="227" t="s">
        <v>1449</v>
      </c>
      <c r="O423" s="227" t="s">
        <v>542</v>
      </c>
      <c r="P423" s="226">
        <v>0.54299999999999993</v>
      </c>
    </row>
    <row r="424" spans="14:16">
      <c r="N424" s="227" t="s">
        <v>4445</v>
      </c>
      <c r="O424" s="227" t="s">
        <v>279</v>
      </c>
      <c r="P424" s="226">
        <v>0.496</v>
      </c>
    </row>
    <row r="425" spans="14:16">
      <c r="N425" s="227" t="s">
        <v>1450</v>
      </c>
      <c r="O425" s="227" t="s">
        <v>480</v>
      </c>
      <c r="P425" s="226">
        <v>0.51900000000000002</v>
      </c>
    </row>
    <row r="426" spans="14:16">
      <c r="N426" s="227" t="s">
        <v>1451</v>
      </c>
      <c r="O426" s="227" t="s">
        <v>383</v>
      </c>
      <c r="P426" s="226">
        <v>0.52899999999999991</v>
      </c>
    </row>
    <row r="427" spans="14:16">
      <c r="N427" s="227" t="s">
        <v>1452</v>
      </c>
      <c r="O427" s="227" t="s">
        <v>576</v>
      </c>
      <c r="P427" s="226">
        <v>0.35899999999999999</v>
      </c>
    </row>
    <row r="428" spans="14:16">
      <c r="N428" s="227" t="s">
        <v>1453</v>
      </c>
      <c r="O428" s="227" t="s">
        <v>349</v>
      </c>
      <c r="P428" s="226">
        <v>0.40799999999999997</v>
      </c>
    </row>
    <row r="429" spans="14:16">
      <c r="N429" s="227" t="s">
        <v>1454</v>
      </c>
      <c r="O429" s="227" t="s">
        <v>384</v>
      </c>
      <c r="P429" s="226">
        <v>0.55500000000000005</v>
      </c>
    </row>
    <row r="430" spans="14:16">
      <c r="N430" s="227" t="s">
        <v>1455</v>
      </c>
      <c r="O430" s="227" t="s">
        <v>567</v>
      </c>
      <c r="P430" s="226">
        <v>0.50900000000000001</v>
      </c>
    </row>
    <row r="431" spans="14:16">
      <c r="N431" s="227" t="s">
        <v>1456</v>
      </c>
      <c r="O431" s="227" t="s">
        <v>569</v>
      </c>
      <c r="P431" s="226">
        <v>0.45600000000000002</v>
      </c>
    </row>
    <row r="432" spans="14:16">
      <c r="N432" s="227" t="s">
        <v>1457</v>
      </c>
      <c r="O432" s="227" t="s">
        <v>281</v>
      </c>
      <c r="P432" s="226">
        <v>0.66</v>
      </c>
    </row>
    <row r="433" spans="14:16">
      <c r="N433" s="227" t="s">
        <v>1458</v>
      </c>
      <c r="O433" s="227" t="s">
        <v>386</v>
      </c>
      <c r="P433" s="226">
        <v>0.56999999999999995</v>
      </c>
    </row>
    <row r="434" spans="14:16">
      <c r="N434" s="227" t="s">
        <v>1392</v>
      </c>
      <c r="O434" s="227" t="s">
        <v>270</v>
      </c>
      <c r="P434" s="226">
        <v>0.50700000000000001</v>
      </c>
    </row>
    <row r="435" spans="14:16">
      <c r="N435" s="227" t="s">
        <v>1460</v>
      </c>
      <c r="O435" s="227" t="s">
        <v>484</v>
      </c>
      <c r="P435" s="226">
        <v>0.28400000000000003</v>
      </c>
    </row>
    <row r="436" spans="14:16">
      <c r="N436" s="227" t="s">
        <v>1461</v>
      </c>
      <c r="O436" s="227" t="s">
        <v>387</v>
      </c>
      <c r="P436" s="226">
        <v>0.372</v>
      </c>
    </row>
    <row r="437" spans="14:16">
      <c r="N437" s="227" t="s">
        <v>1462</v>
      </c>
      <c r="O437" s="227" t="s">
        <v>388</v>
      </c>
      <c r="P437" s="226">
        <v>0.58600000000000008</v>
      </c>
    </row>
    <row r="438" spans="14:16">
      <c r="N438" s="227" t="s">
        <v>1463</v>
      </c>
      <c r="O438" s="227" t="s">
        <v>389</v>
      </c>
      <c r="P438" s="226">
        <v>0.63600000000000001</v>
      </c>
    </row>
    <row r="439" spans="14:16">
      <c r="N439" s="227" t="s">
        <v>4446</v>
      </c>
      <c r="O439" s="227" t="s">
        <v>284</v>
      </c>
      <c r="P439" s="226">
        <v>0.54900000000000004</v>
      </c>
    </row>
    <row r="440" spans="14:16">
      <c r="N440" s="227" t="s">
        <v>4447</v>
      </c>
      <c r="O440" s="227" t="s">
        <v>350</v>
      </c>
      <c r="P440" s="226">
        <v>0.42700000000000005</v>
      </c>
    </row>
    <row r="441" spans="14:16">
      <c r="N441" s="227" t="s">
        <v>1464</v>
      </c>
      <c r="O441" s="227" t="s">
        <v>351</v>
      </c>
      <c r="P441" s="226">
        <v>0.5</v>
      </c>
    </row>
    <row r="442" spans="14:16">
      <c r="N442" s="227" t="s">
        <v>1465</v>
      </c>
      <c r="O442" s="227" t="s">
        <v>551</v>
      </c>
      <c r="P442" s="226">
        <v>0.53900000000000003</v>
      </c>
    </row>
    <row r="443" spans="14:16">
      <c r="N443" s="227" t="s">
        <v>1466</v>
      </c>
      <c r="O443" s="227" t="s">
        <v>427</v>
      </c>
      <c r="P443" s="226">
        <v>0.27399999999999997</v>
      </c>
    </row>
    <row r="444" spans="14:16">
      <c r="N444" s="227" t="s">
        <v>1467</v>
      </c>
      <c r="O444" s="227" t="s">
        <v>597</v>
      </c>
      <c r="P444" s="226">
        <v>0.55999999999999994</v>
      </c>
    </row>
    <row r="445" spans="14:16">
      <c r="N445" s="227" t="s">
        <v>1468</v>
      </c>
      <c r="O445" s="227" t="s">
        <v>285</v>
      </c>
      <c r="P445" s="226">
        <v>0.499</v>
      </c>
    </row>
    <row r="446" spans="14:16">
      <c r="N446" s="227" t="s">
        <v>1469</v>
      </c>
      <c r="O446" s="227" t="s">
        <v>452</v>
      </c>
      <c r="P446" s="226">
        <v>0.65100000000000002</v>
      </c>
    </row>
    <row r="447" spans="14:16">
      <c r="N447" s="227" t="s">
        <v>1470</v>
      </c>
      <c r="O447" s="227" t="s">
        <v>231</v>
      </c>
      <c r="P447" s="226">
        <v>0.7</v>
      </c>
    </row>
    <row r="448" spans="14:16">
      <c r="N448" s="227" t="s">
        <v>1471</v>
      </c>
      <c r="O448" s="227" t="s">
        <v>228</v>
      </c>
      <c r="P448" s="226">
        <v>0.48199999999999998</v>
      </c>
    </row>
    <row r="449" spans="14:16">
      <c r="N449" s="227" t="s">
        <v>1472</v>
      </c>
      <c r="O449" s="227" t="s">
        <v>352</v>
      </c>
      <c r="P449" s="226">
        <v>0.60699999999999998</v>
      </c>
    </row>
    <row r="450" spans="14:16">
      <c r="N450" s="227" t="s">
        <v>1473</v>
      </c>
      <c r="O450" s="227" t="s">
        <v>476</v>
      </c>
      <c r="P450" s="226">
        <v>0.63800000000000001</v>
      </c>
    </row>
    <row r="451" spans="14:16">
      <c r="N451" s="227" t="s">
        <v>1474</v>
      </c>
      <c r="O451" s="227" t="s">
        <v>548</v>
      </c>
      <c r="P451" s="226">
        <v>0.51900000000000002</v>
      </c>
    </row>
    <row r="452" spans="14:16">
      <c r="N452" s="227" t="s">
        <v>1475</v>
      </c>
      <c r="O452" s="227" t="s">
        <v>390</v>
      </c>
      <c r="P452" s="226">
        <v>0.64499999999999991</v>
      </c>
    </row>
    <row r="453" spans="14:16">
      <c r="N453" s="227" t="s">
        <v>1476</v>
      </c>
      <c r="O453" s="227" t="s">
        <v>577</v>
      </c>
      <c r="P453" s="226">
        <v>0.55099999999999993</v>
      </c>
    </row>
    <row r="454" spans="14:16">
      <c r="N454" s="227" t="s">
        <v>1477</v>
      </c>
      <c r="O454" s="227" t="s">
        <v>599</v>
      </c>
      <c r="P454" s="226">
        <v>0.5</v>
      </c>
    </row>
    <row r="455" spans="14:16">
      <c r="N455" s="227" t="s">
        <v>1478</v>
      </c>
      <c r="O455" s="227" t="s">
        <v>441</v>
      </c>
      <c r="P455" s="226">
        <v>0.53</v>
      </c>
    </row>
    <row r="456" spans="14:16">
      <c r="N456" s="227" t="s">
        <v>1479</v>
      </c>
      <c r="O456" s="227" t="s">
        <v>391</v>
      </c>
      <c r="P456" s="226">
        <v>0.15</v>
      </c>
    </row>
    <row r="457" spans="14:16">
      <c r="N457" s="227" t="s">
        <v>1480</v>
      </c>
      <c r="O457" s="227" t="s">
        <v>437</v>
      </c>
      <c r="P457" s="226">
        <v>0.38600000000000001</v>
      </c>
    </row>
    <row r="458" spans="14:16">
      <c r="N458" s="227" t="s">
        <v>4448</v>
      </c>
      <c r="O458" s="227" t="s">
        <v>549</v>
      </c>
      <c r="P458" s="226">
        <v>0.49099999999999999</v>
      </c>
    </row>
    <row r="459" spans="14:16">
      <c r="N459" s="227" t="s">
        <v>1481</v>
      </c>
      <c r="O459" s="227" t="s">
        <v>563</v>
      </c>
      <c r="P459" s="226">
        <v>0.51900000000000002</v>
      </c>
    </row>
    <row r="460" spans="14:16">
      <c r="N460" s="227" t="s">
        <v>1482</v>
      </c>
      <c r="O460" s="227" t="s">
        <v>353</v>
      </c>
      <c r="P460" s="226">
        <v>1.01</v>
      </c>
    </row>
    <row r="461" spans="14:16">
      <c r="N461" s="227" t="s">
        <v>4449</v>
      </c>
      <c r="O461" s="227" t="s">
        <v>393</v>
      </c>
      <c r="P461" s="226">
        <v>0.46799999999999997</v>
      </c>
    </row>
    <row r="462" spans="14:16">
      <c r="N462" s="227" t="s">
        <v>1483</v>
      </c>
      <c r="O462" s="227" t="s">
        <v>449</v>
      </c>
      <c r="P462" s="226">
        <v>0.28200000000000003</v>
      </c>
    </row>
    <row r="463" spans="14:16">
      <c r="N463" s="227" t="s">
        <v>1484</v>
      </c>
      <c r="O463" s="227" t="s">
        <v>226</v>
      </c>
      <c r="P463" s="226">
        <v>0.55900000000000005</v>
      </c>
    </row>
    <row r="464" spans="14:16">
      <c r="N464" s="227" t="s">
        <v>1485</v>
      </c>
      <c r="O464" s="227" t="s">
        <v>500</v>
      </c>
      <c r="P464" s="226">
        <v>0.56200000000000006</v>
      </c>
    </row>
    <row r="465" spans="14:16">
      <c r="N465" s="227" t="s">
        <v>1486</v>
      </c>
      <c r="O465" s="227" t="s">
        <v>394</v>
      </c>
      <c r="P465" s="226">
        <v>0.46299999999999997</v>
      </c>
    </row>
    <row r="466" spans="14:16">
      <c r="N466" s="227" t="s">
        <v>1487</v>
      </c>
      <c r="O466" s="227" t="s">
        <v>511</v>
      </c>
      <c r="P466" s="226">
        <v>0.59799999999999998</v>
      </c>
    </row>
    <row r="467" spans="14:16">
      <c r="N467" s="227" t="s">
        <v>1488</v>
      </c>
      <c r="O467" s="227" t="s">
        <v>561</v>
      </c>
      <c r="P467" s="226">
        <v>0.64200000000000002</v>
      </c>
    </row>
    <row r="468" spans="14:16">
      <c r="N468" s="227" t="s">
        <v>1489</v>
      </c>
      <c r="O468" s="227" t="s">
        <v>354</v>
      </c>
      <c r="P468" s="226">
        <v>0.443</v>
      </c>
    </row>
    <row r="469" spans="14:16">
      <c r="N469" s="227" t="s">
        <v>1490</v>
      </c>
      <c r="O469" s="227" t="s">
        <v>264</v>
      </c>
      <c r="P469" s="226">
        <v>0.501</v>
      </c>
    </row>
    <row r="470" spans="14:16">
      <c r="N470" s="227" t="s">
        <v>1491</v>
      </c>
      <c r="O470" s="227" t="s">
        <v>395</v>
      </c>
      <c r="P470" s="226">
        <v>0.52300000000000002</v>
      </c>
    </row>
    <row r="471" spans="14:16">
      <c r="N471" s="227" t="s">
        <v>1492</v>
      </c>
      <c r="O471" s="227" t="s">
        <v>586</v>
      </c>
      <c r="P471" s="226">
        <v>0.54</v>
      </c>
    </row>
    <row r="472" spans="14:16">
      <c r="N472" s="227" t="s">
        <v>1493</v>
      </c>
      <c r="O472" s="227" t="s">
        <v>525</v>
      </c>
      <c r="P472" s="226">
        <v>0.73599999999999999</v>
      </c>
    </row>
    <row r="473" spans="14:16">
      <c r="N473" s="227" t="s">
        <v>1494</v>
      </c>
      <c r="O473" s="227" t="s">
        <v>483</v>
      </c>
      <c r="P473" s="226">
        <v>0.56999999999999995</v>
      </c>
    </row>
    <row r="474" spans="14:16">
      <c r="N474" s="227" t="s">
        <v>1495</v>
      </c>
      <c r="O474" s="227" t="s">
        <v>598</v>
      </c>
      <c r="P474" s="226">
        <v>0.46599999999999997</v>
      </c>
    </row>
    <row r="475" spans="14:16">
      <c r="N475" s="227" t="s">
        <v>1496</v>
      </c>
      <c r="O475" s="227" t="s">
        <v>590</v>
      </c>
      <c r="P475" s="226">
        <v>0.53100000000000003</v>
      </c>
    </row>
    <row r="476" spans="14:16">
      <c r="N476" s="227" t="s">
        <v>1497</v>
      </c>
      <c r="O476" s="227" t="s">
        <v>265</v>
      </c>
      <c r="P476" s="226">
        <v>0.54699999999999993</v>
      </c>
    </row>
    <row r="477" spans="14:16">
      <c r="N477" s="227" t="s">
        <v>1459</v>
      </c>
      <c r="O477" s="227" t="s">
        <v>282</v>
      </c>
      <c r="P477" s="226">
        <v>0.49700000000000005</v>
      </c>
    </row>
    <row r="478" spans="14:16">
      <c r="N478" s="227" t="s">
        <v>1498</v>
      </c>
      <c r="O478" s="227" t="s">
        <v>578</v>
      </c>
      <c r="P478" s="226">
        <v>0.55099999999999993</v>
      </c>
    </row>
    <row r="479" spans="14:16">
      <c r="N479" s="227" t="s">
        <v>1499</v>
      </c>
      <c r="O479" s="227" t="s">
        <v>514</v>
      </c>
      <c r="P479" s="226">
        <v>0.28400000000000003</v>
      </c>
    </row>
    <row r="480" spans="14:16">
      <c r="N480" s="227" t="s">
        <v>4450</v>
      </c>
      <c r="O480" s="227" t="s">
        <v>403</v>
      </c>
      <c r="P480" s="226">
        <v>0.188</v>
      </c>
    </row>
    <row r="481" spans="14:16">
      <c r="N481" s="227" t="s">
        <v>1500</v>
      </c>
      <c r="O481" s="227" t="s">
        <v>289</v>
      </c>
      <c r="P481" s="226">
        <v>0.57799999999999996</v>
      </c>
    </row>
    <row r="482" spans="14:16">
      <c r="N482" s="227" t="s">
        <v>1501</v>
      </c>
      <c r="O482" s="227" t="s">
        <v>290</v>
      </c>
      <c r="P482" s="226">
        <v>0.31900000000000001</v>
      </c>
    </row>
    <row r="483" spans="14:16">
      <c r="N483" s="227" t="s">
        <v>1502</v>
      </c>
      <c r="O483" s="227" t="s">
        <v>507</v>
      </c>
      <c r="P483" s="226">
        <v>0.35799999999999998</v>
      </c>
    </row>
    <row r="484" spans="14:16">
      <c r="N484" s="227" t="s">
        <v>1503</v>
      </c>
      <c r="O484" s="227" t="s">
        <v>356</v>
      </c>
      <c r="P484" s="226">
        <v>0.626</v>
      </c>
    </row>
    <row r="485" spans="14:16">
      <c r="N485" s="227" t="s">
        <v>1504</v>
      </c>
      <c r="O485" s="227" t="s">
        <v>398</v>
      </c>
      <c r="P485" s="226">
        <v>0.41800000000000004</v>
      </c>
    </row>
    <row r="486" spans="14:16">
      <c r="N486" s="227" t="s">
        <v>4451</v>
      </c>
      <c r="O486" s="227" t="s">
        <v>287</v>
      </c>
      <c r="P486" s="226">
        <v>0.28499999999999998</v>
      </c>
    </row>
    <row r="487" spans="14:16">
      <c r="N487" s="227" t="s">
        <v>1505</v>
      </c>
      <c r="O487" s="227" t="s">
        <v>603</v>
      </c>
      <c r="P487" s="226">
        <v>0.53</v>
      </c>
    </row>
    <row r="488" spans="14:16">
      <c r="N488" s="227" t="s">
        <v>1506</v>
      </c>
      <c r="O488" s="227" t="s">
        <v>357</v>
      </c>
      <c r="P488" s="226">
        <v>0.44400000000000001</v>
      </c>
    </row>
    <row r="489" spans="14:16">
      <c r="N489" s="227" t="s">
        <v>1507</v>
      </c>
      <c r="O489" s="227" t="s">
        <v>399</v>
      </c>
      <c r="P489" s="226">
        <v>0.51700000000000002</v>
      </c>
    </row>
    <row r="490" spans="14:16">
      <c r="N490" s="227" t="s">
        <v>1508</v>
      </c>
      <c r="O490" s="227" t="s">
        <v>425</v>
      </c>
      <c r="P490" s="226">
        <v>0.58100000000000007</v>
      </c>
    </row>
    <row r="491" spans="14:16">
      <c r="N491" s="227" t="s">
        <v>1509</v>
      </c>
      <c r="O491" s="227" t="s">
        <v>479</v>
      </c>
      <c r="P491" s="226">
        <v>0.49099999999999999</v>
      </c>
    </row>
    <row r="492" spans="14:16">
      <c r="N492" s="227" t="s">
        <v>1510</v>
      </c>
      <c r="O492" s="227" t="s">
        <v>400</v>
      </c>
      <c r="P492" s="226">
        <v>0.52700000000000002</v>
      </c>
    </row>
    <row r="493" spans="14:16">
      <c r="N493" s="227" t="s">
        <v>1511</v>
      </c>
      <c r="O493" s="227" t="s">
        <v>528</v>
      </c>
      <c r="P493" s="226">
        <v>0.28400000000000003</v>
      </c>
    </row>
    <row r="494" spans="14:16">
      <c r="N494" s="227" t="s">
        <v>1512</v>
      </c>
      <c r="O494" s="227" t="s">
        <v>401</v>
      </c>
      <c r="P494" s="226">
        <v>0.53900000000000003</v>
      </c>
    </row>
    <row r="495" spans="14:16">
      <c r="N495" s="227" t="s">
        <v>1513</v>
      </c>
      <c r="O495" s="227" t="s">
        <v>520</v>
      </c>
      <c r="P495" s="226">
        <v>0.6130000000000001</v>
      </c>
    </row>
    <row r="496" spans="14:16">
      <c r="N496" s="227" t="s">
        <v>1514</v>
      </c>
      <c r="O496" s="227" t="s">
        <v>523</v>
      </c>
      <c r="P496" s="226">
        <v>0.159</v>
      </c>
    </row>
    <row r="497" spans="14:16">
      <c r="N497" s="227" t="s">
        <v>1515</v>
      </c>
      <c r="O497" s="227" t="s">
        <v>531</v>
      </c>
      <c r="P497" s="226">
        <v>9.1999999999999998E-2</v>
      </c>
    </row>
    <row r="498" spans="14:16">
      <c r="N498" s="227" t="s">
        <v>1516</v>
      </c>
      <c r="O498" s="227" t="s">
        <v>358</v>
      </c>
      <c r="P498" s="226">
        <v>0.56400000000000006</v>
      </c>
    </row>
    <row r="499" spans="14:16">
      <c r="N499" s="227" t="s">
        <v>1517</v>
      </c>
      <c r="O499" s="227" t="s">
        <v>402</v>
      </c>
      <c r="P499" s="226">
        <v>0.53200000000000003</v>
      </c>
    </row>
    <row r="500" spans="14:16">
      <c r="N500" s="227" t="s">
        <v>1518</v>
      </c>
      <c r="O500" s="227" t="s">
        <v>570</v>
      </c>
      <c r="P500" s="226">
        <v>0.71699999999999997</v>
      </c>
    </row>
    <row r="501" spans="14:16">
      <c r="N501" s="227" t="s">
        <v>1519</v>
      </c>
      <c r="O501" s="227" t="s">
        <v>508</v>
      </c>
      <c r="P501" s="226">
        <v>0.504</v>
      </c>
    </row>
    <row r="502" spans="14:16">
      <c r="N502" s="227" t="s">
        <v>1520</v>
      </c>
      <c r="O502" s="227" t="s">
        <v>478</v>
      </c>
      <c r="P502" s="226">
        <v>0.51999999999999991</v>
      </c>
    </row>
    <row r="503" spans="14:16">
      <c r="N503" s="227" t="s">
        <v>1521</v>
      </c>
      <c r="O503" s="227" t="s">
        <v>510</v>
      </c>
      <c r="P503" s="226">
        <v>0.503</v>
      </c>
    </row>
    <row r="504" spans="14:16">
      <c r="N504" s="227" t="s">
        <v>1522</v>
      </c>
      <c r="O504" s="227" t="s">
        <v>582</v>
      </c>
      <c r="P504" s="226">
        <v>0.55099999999999993</v>
      </c>
    </row>
    <row r="505" spans="14:16">
      <c r="N505" s="227" t="s">
        <v>1523</v>
      </c>
      <c r="O505" s="227" t="s">
        <v>534</v>
      </c>
      <c r="P505" s="226">
        <v>0.52700000000000002</v>
      </c>
    </row>
    <row r="506" spans="14:16">
      <c r="N506" s="227" t="s">
        <v>1524</v>
      </c>
      <c r="O506" s="227" t="s">
        <v>519</v>
      </c>
      <c r="P506" s="226">
        <v>0.56499999999999995</v>
      </c>
    </row>
    <row r="507" spans="14:16">
      <c r="N507" s="227" t="s">
        <v>1525</v>
      </c>
      <c r="O507" s="227" t="s">
        <v>583</v>
      </c>
      <c r="P507" s="226">
        <v>0.55099999999999993</v>
      </c>
    </row>
    <row r="508" spans="14:16">
      <c r="N508" s="227" t="s">
        <v>1526</v>
      </c>
      <c r="O508" s="227" t="s">
        <v>564</v>
      </c>
      <c r="P508" s="226">
        <v>0.52300000000000002</v>
      </c>
    </row>
    <row r="509" spans="14:16">
      <c r="N509" s="227" t="s">
        <v>1527</v>
      </c>
      <c r="O509" s="227" t="s">
        <v>361</v>
      </c>
      <c r="P509" s="226">
        <v>0.74299999999999999</v>
      </c>
    </row>
    <row r="510" spans="14:16">
      <c r="N510" s="227" t="s">
        <v>1528</v>
      </c>
      <c r="O510" s="227" t="s">
        <v>579</v>
      </c>
      <c r="P510" s="226">
        <v>0.55099999999999993</v>
      </c>
    </row>
    <row r="511" spans="14:16">
      <c r="N511" s="227" t="s">
        <v>1529</v>
      </c>
      <c r="O511" s="227" t="s">
        <v>601</v>
      </c>
      <c r="P511" s="226">
        <v>0.60499999999999998</v>
      </c>
    </row>
    <row r="512" spans="14:16">
      <c r="N512" s="227" t="s">
        <v>1530</v>
      </c>
      <c r="O512" s="227" t="s">
        <v>559</v>
      </c>
      <c r="P512" s="226">
        <v>0.51</v>
      </c>
    </row>
    <row r="513" spans="14:16">
      <c r="N513" s="227" t="s">
        <v>1531</v>
      </c>
      <c r="O513" s="227" t="s">
        <v>490</v>
      </c>
      <c r="P513" s="226">
        <v>0.54299999999999993</v>
      </c>
    </row>
    <row r="514" spans="14:16">
      <c r="N514" s="227" t="s">
        <v>1532</v>
      </c>
      <c r="O514" s="227" t="s">
        <v>487</v>
      </c>
      <c r="P514" s="226">
        <v>0.28400000000000003</v>
      </c>
    </row>
    <row r="515" spans="14:16">
      <c r="N515" s="227" t="s">
        <v>1533</v>
      </c>
      <c r="O515" s="227" t="s">
        <v>506</v>
      </c>
      <c r="P515" s="226">
        <v>0.53100000000000003</v>
      </c>
    </row>
    <row r="516" spans="14:16">
      <c r="N516" s="227" t="s">
        <v>1534</v>
      </c>
      <c r="O516" s="227" t="s">
        <v>566</v>
      </c>
      <c r="P516" s="226">
        <v>0.54600000000000004</v>
      </c>
    </row>
    <row r="517" spans="14:16">
      <c r="N517" s="227" t="s">
        <v>1535</v>
      </c>
      <c r="O517" s="227" t="s">
        <v>404</v>
      </c>
      <c r="P517" s="226">
        <v>0</v>
      </c>
    </row>
    <row r="518" spans="14:16">
      <c r="N518" s="227" t="s">
        <v>1536</v>
      </c>
      <c r="O518" s="227" t="s">
        <v>362</v>
      </c>
      <c r="P518" s="226">
        <v>0.51300000000000001</v>
      </c>
    </row>
    <row r="519" spans="14:16">
      <c r="N519" s="227" t="s">
        <v>1537</v>
      </c>
      <c r="O519" s="227" t="s">
        <v>229</v>
      </c>
      <c r="P519" s="226">
        <v>0.61499999999999999</v>
      </c>
    </row>
    <row r="520" spans="14:16">
      <c r="N520" s="227" t="s">
        <v>1538</v>
      </c>
      <c r="O520" s="227" t="s">
        <v>405</v>
      </c>
      <c r="P520" s="226">
        <v>0.61699999999999999</v>
      </c>
    </row>
    <row r="521" spans="14:16">
      <c r="N521" s="227" t="s">
        <v>1539</v>
      </c>
      <c r="O521" s="227" t="s">
        <v>225</v>
      </c>
      <c r="P521" s="226">
        <v>0.67599999999999993</v>
      </c>
    </row>
    <row r="522" spans="14:16">
      <c r="N522" s="227" t="s">
        <v>1540</v>
      </c>
      <c r="O522" s="227" t="s">
        <v>552</v>
      </c>
      <c r="P522" s="226">
        <v>0.51999999999999991</v>
      </c>
    </row>
    <row r="523" spans="14:16">
      <c r="N523" s="227" t="s">
        <v>1541</v>
      </c>
      <c r="O523" s="227" t="s">
        <v>297</v>
      </c>
      <c r="P523" s="226">
        <v>0.499</v>
      </c>
    </row>
    <row r="524" spans="14:16">
      <c r="N524" s="227" t="s">
        <v>1542</v>
      </c>
      <c r="O524" s="227" t="s">
        <v>434</v>
      </c>
      <c r="P524" s="226">
        <v>0.49700000000000005</v>
      </c>
    </row>
    <row r="525" spans="14:16">
      <c r="N525" s="227" t="s">
        <v>1543</v>
      </c>
      <c r="O525" s="227" t="s">
        <v>481</v>
      </c>
      <c r="P525" s="226">
        <v>0.49299999999999994</v>
      </c>
    </row>
    <row r="526" spans="14:16">
      <c r="N526" s="227" t="s">
        <v>4452</v>
      </c>
      <c r="O526" s="227" t="s">
        <v>565</v>
      </c>
      <c r="P526" s="226">
        <v>0.49799999999999994</v>
      </c>
    </row>
    <row r="527" spans="14:16">
      <c r="N527" s="227" t="s">
        <v>4453</v>
      </c>
      <c r="O527" s="227" t="s">
        <v>299</v>
      </c>
      <c r="P527" s="226">
        <v>0.52700000000000002</v>
      </c>
    </row>
    <row r="528" spans="14:16">
      <c r="N528" s="227" t="s">
        <v>1544</v>
      </c>
      <c r="O528" s="227" t="s">
        <v>300</v>
      </c>
      <c r="P528" s="226">
        <v>0.51900000000000002</v>
      </c>
    </row>
    <row r="529" spans="14:16">
      <c r="N529" s="227" t="s">
        <v>4454</v>
      </c>
      <c r="O529" s="227" t="s">
        <v>407</v>
      </c>
      <c r="P529" s="226">
        <v>0.443</v>
      </c>
    </row>
    <row r="530" spans="14:16">
      <c r="N530" s="227" t="s">
        <v>4455</v>
      </c>
      <c r="O530" s="227" t="s">
        <v>513</v>
      </c>
      <c r="P530" s="226">
        <v>0.45899999999999996</v>
      </c>
    </row>
    <row r="531" spans="14:16">
      <c r="N531" s="227" t="s">
        <v>1545</v>
      </c>
      <c r="O531" s="227" t="s">
        <v>408</v>
      </c>
      <c r="P531" s="226">
        <v>0.42199999999999999</v>
      </c>
    </row>
    <row r="532" spans="14:16">
      <c r="N532" s="227" t="s">
        <v>1547</v>
      </c>
      <c r="O532" s="227" t="s">
        <v>584</v>
      </c>
      <c r="P532" s="226">
        <v>0.55099999999999993</v>
      </c>
    </row>
    <row r="533" spans="14:16">
      <c r="N533" s="227" t="s">
        <v>1548</v>
      </c>
      <c r="O533" s="227" t="s">
        <v>538</v>
      </c>
      <c r="P533" s="226">
        <v>0.42299999999999999</v>
      </c>
    </row>
    <row r="534" spans="14:16">
      <c r="N534" s="227" t="s">
        <v>1549</v>
      </c>
      <c r="O534" s="227" t="s">
        <v>545</v>
      </c>
      <c r="P534" s="226">
        <v>0.48500000000000004</v>
      </c>
    </row>
    <row r="535" spans="14:16">
      <c r="N535" s="227" t="s">
        <v>1550</v>
      </c>
      <c r="O535" s="227" t="s">
        <v>409</v>
      </c>
      <c r="P535" s="226">
        <v>0.58899999999999997</v>
      </c>
    </row>
    <row r="536" spans="14:16">
      <c r="N536" s="227" t="s">
        <v>1551</v>
      </c>
      <c r="O536" s="227" t="s">
        <v>410</v>
      </c>
      <c r="P536" s="226">
        <v>0.54400000000000004</v>
      </c>
    </row>
    <row r="537" spans="14:16">
      <c r="N537" s="227" t="s">
        <v>1552</v>
      </c>
      <c r="O537" s="227" t="s">
        <v>488</v>
      </c>
      <c r="P537" s="226">
        <v>0.51999999999999991</v>
      </c>
    </row>
    <row r="538" spans="14:16">
      <c r="N538" s="227" t="s">
        <v>1553</v>
      </c>
      <c r="O538" s="227" t="s">
        <v>547</v>
      </c>
      <c r="P538" s="226">
        <v>0.63900000000000001</v>
      </c>
    </row>
    <row r="539" spans="14:16">
      <c r="N539" s="227" t="s">
        <v>1554</v>
      </c>
      <c r="O539" s="227" t="s">
        <v>411</v>
      </c>
      <c r="P539" s="226">
        <v>0.49799999999999994</v>
      </c>
    </row>
    <row r="540" spans="14:16">
      <c r="N540" s="227" t="s">
        <v>1555</v>
      </c>
      <c r="O540" s="227" t="s">
        <v>503</v>
      </c>
      <c r="P540" s="226">
        <v>1.4020000000000001</v>
      </c>
    </row>
    <row r="541" spans="14:16">
      <c r="N541" s="227" t="s">
        <v>1556</v>
      </c>
      <c r="O541" s="227" t="s">
        <v>533</v>
      </c>
      <c r="P541" s="226">
        <v>0.49099999999999999</v>
      </c>
    </row>
    <row r="542" spans="14:16">
      <c r="N542" s="227" t="s">
        <v>1557</v>
      </c>
      <c r="O542" s="227" t="s">
        <v>568</v>
      </c>
      <c r="P542" s="226">
        <v>0.67500000000000004</v>
      </c>
    </row>
    <row r="543" spans="14:16">
      <c r="N543" s="227" t="s">
        <v>1558</v>
      </c>
      <c r="O543" s="227" t="s">
        <v>412</v>
      </c>
      <c r="P543" s="226">
        <v>0</v>
      </c>
    </row>
    <row r="544" spans="14:16">
      <c r="N544" s="227" t="s">
        <v>1559</v>
      </c>
      <c r="O544" s="227" t="s">
        <v>604</v>
      </c>
      <c r="P544" s="226">
        <v>0.373</v>
      </c>
    </row>
    <row r="545" spans="14:16">
      <c r="N545" s="227" t="s">
        <v>1560</v>
      </c>
      <c r="O545" s="227" t="s">
        <v>571</v>
      </c>
      <c r="P545" s="226">
        <v>0.54</v>
      </c>
    </row>
    <row r="546" spans="14:16">
      <c r="N546" s="227" t="s">
        <v>4456</v>
      </c>
      <c r="O546" s="227" t="s">
        <v>413</v>
      </c>
      <c r="P546" s="226">
        <v>0.35300000000000004</v>
      </c>
    </row>
    <row r="547" spans="14:16">
      <c r="N547" s="227" t="s">
        <v>1561</v>
      </c>
      <c r="O547" s="227" t="s">
        <v>365</v>
      </c>
      <c r="P547" s="226">
        <v>0.49700000000000005</v>
      </c>
    </row>
    <row r="548" spans="14:16">
      <c r="N548" s="227" t="s">
        <v>1546</v>
      </c>
      <c r="O548" s="227" t="s">
        <v>414</v>
      </c>
      <c r="P548" s="226">
        <v>0.47899999999999998</v>
      </c>
    </row>
    <row r="549" spans="14:16">
      <c r="N549" s="227" t="s">
        <v>1562</v>
      </c>
      <c r="O549" s="227" t="s">
        <v>366</v>
      </c>
      <c r="P549" s="226">
        <v>0.53100000000000003</v>
      </c>
    </row>
    <row r="550" spans="14:16">
      <c r="N550" s="227" t="s">
        <v>1563</v>
      </c>
      <c r="O550" s="227" t="s">
        <v>515</v>
      </c>
      <c r="P550" s="226">
        <v>0.41100000000000003</v>
      </c>
    </row>
    <row r="551" spans="14:16">
      <c r="N551" s="227" t="s">
        <v>1564</v>
      </c>
      <c r="O551" s="227" t="s">
        <v>415</v>
      </c>
      <c r="P551" s="226">
        <v>0.499</v>
      </c>
    </row>
    <row r="552" spans="14:16">
      <c r="N552" s="227" t="s">
        <v>1565</v>
      </c>
      <c r="O552" s="227" t="s">
        <v>504</v>
      </c>
      <c r="P552" s="226">
        <v>0.504</v>
      </c>
    </row>
    <row r="553" spans="14:16">
      <c r="N553" s="227" t="s">
        <v>1566</v>
      </c>
      <c r="O553" s="227" t="s">
        <v>303</v>
      </c>
      <c r="P553" s="226">
        <v>0.51999999999999991</v>
      </c>
    </row>
    <row r="554" spans="14:16">
      <c r="N554" s="227" t="s">
        <v>1567</v>
      </c>
      <c r="O554" s="227" t="s">
        <v>593</v>
      </c>
      <c r="P554" s="226">
        <v>0.47600000000000003</v>
      </c>
    </row>
    <row r="555" spans="14:16">
      <c r="N555" s="227" t="s">
        <v>1568</v>
      </c>
      <c r="O555" s="227" t="s">
        <v>600</v>
      </c>
      <c r="P555" s="226">
        <v>0.34499999999999997</v>
      </c>
    </row>
    <row r="556" spans="14:16">
      <c r="N556" s="227" t="s">
        <v>1570</v>
      </c>
      <c r="O556" s="227" t="s">
        <v>589</v>
      </c>
      <c r="P556" s="226">
        <v>0.52600000000000002</v>
      </c>
    </row>
    <row r="557" spans="14:16">
      <c r="N557" s="227" t="s">
        <v>1569</v>
      </c>
      <c r="O557" s="227" t="s">
        <v>340</v>
      </c>
      <c r="P557" s="226">
        <v>0.35799999999999998</v>
      </c>
    </row>
    <row r="558" spans="14:16">
      <c r="N558" s="227" t="s">
        <v>1571</v>
      </c>
      <c r="O558" s="227" t="s">
        <v>347</v>
      </c>
      <c r="P558" s="226">
        <v>0</v>
      </c>
    </row>
    <row r="559" spans="14:16">
      <c r="N559" s="227" t="s">
        <v>1572</v>
      </c>
      <c r="O559" s="227" t="s">
        <v>315</v>
      </c>
      <c r="P559" s="226">
        <v>0.47</v>
      </c>
    </row>
    <row r="560" spans="14:16">
      <c r="N560" s="227" t="s">
        <v>1573</v>
      </c>
      <c r="O560" s="227" t="s">
        <v>527</v>
      </c>
      <c r="P560" s="226">
        <v>0.54900000000000004</v>
      </c>
    </row>
    <row r="561" spans="14:16">
      <c r="N561" s="227" t="s">
        <v>1574</v>
      </c>
      <c r="O561" s="227" t="s">
        <v>433</v>
      </c>
      <c r="P561" s="226">
        <v>0.49099999999999999</v>
      </c>
    </row>
    <row r="562" spans="14:16">
      <c r="N562" s="227" t="s">
        <v>1575</v>
      </c>
      <c r="O562" s="227" t="s">
        <v>444</v>
      </c>
      <c r="P562" s="226">
        <v>0.67900000000000005</v>
      </c>
    </row>
    <row r="563" spans="14:16">
      <c r="N563" s="227" t="s">
        <v>1576</v>
      </c>
      <c r="O563" s="227" t="s">
        <v>536</v>
      </c>
      <c r="P563" s="226">
        <v>0.54600000000000004</v>
      </c>
    </row>
    <row r="564" spans="14:16">
      <c r="N564" s="227" t="s">
        <v>4457</v>
      </c>
      <c r="O564" s="227" t="s">
        <v>367</v>
      </c>
      <c r="P564" s="226">
        <v>0.67300000000000004</v>
      </c>
    </row>
    <row r="565" spans="14:16">
      <c r="N565" s="227" t="s">
        <v>1577</v>
      </c>
      <c r="O565" s="227" t="s">
        <v>321</v>
      </c>
      <c r="P565" s="226">
        <v>0.91799999999999993</v>
      </c>
    </row>
    <row r="566" spans="14:16">
      <c r="N566" s="227" t="s">
        <v>1578</v>
      </c>
      <c r="O566" s="227" t="s">
        <v>485</v>
      </c>
      <c r="P566" s="226">
        <v>0.28400000000000003</v>
      </c>
    </row>
    <row r="567" spans="14:16">
      <c r="N567" s="227" t="s">
        <v>1579</v>
      </c>
      <c r="O567" s="227" t="s">
        <v>555</v>
      </c>
      <c r="P567" s="226">
        <v>0.375</v>
      </c>
    </row>
    <row r="568" spans="14:16">
      <c r="N568" s="227" t="s">
        <v>1580</v>
      </c>
      <c r="O568" s="227" t="s">
        <v>518</v>
      </c>
      <c r="P568" s="226">
        <v>0.51500000000000001</v>
      </c>
    </row>
    <row r="569" spans="14:16">
      <c r="N569" s="227" t="s">
        <v>1581</v>
      </c>
      <c r="O569" s="227" t="s">
        <v>509</v>
      </c>
      <c r="P569" s="226">
        <v>0.52200000000000002</v>
      </c>
    </row>
    <row r="570" spans="14:16">
      <c r="N570" s="227" t="s">
        <v>4458</v>
      </c>
      <c r="O570" s="227" t="s">
        <v>540</v>
      </c>
      <c r="P570" s="226">
        <v>0.78200000000000003</v>
      </c>
    </row>
    <row r="571" spans="14:16">
      <c r="N571" s="227" t="s">
        <v>1582</v>
      </c>
      <c r="O571" s="227" t="s">
        <v>317</v>
      </c>
      <c r="P571" s="226">
        <v>0.33100000000000002</v>
      </c>
    </row>
    <row r="572" spans="14:16">
      <c r="N572" s="227" t="s">
        <v>4459</v>
      </c>
      <c r="O572" s="227" t="s">
        <v>516</v>
      </c>
      <c r="P572" s="226">
        <v>0.51200000000000001</v>
      </c>
    </row>
    <row r="573" spans="14:16">
      <c r="N573" s="227" t="s">
        <v>1583</v>
      </c>
      <c r="O573" s="227" t="s">
        <v>335</v>
      </c>
      <c r="P573" s="226">
        <v>0</v>
      </c>
    </row>
    <row r="574" spans="14:16">
      <c r="N574" s="227" t="s">
        <v>1584</v>
      </c>
      <c r="O574" s="227" t="s">
        <v>250</v>
      </c>
      <c r="P574" s="226">
        <v>0.47399999999999998</v>
      </c>
    </row>
    <row r="575" spans="14:16">
      <c r="N575" s="227" t="s">
        <v>1585</v>
      </c>
      <c r="O575" s="227" t="s">
        <v>526</v>
      </c>
      <c r="P575" s="226">
        <v>0.49799999999999994</v>
      </c>
    </row>
    <row r="576" spans="14:16">
      <c r="N576" s="227" t="s">
        <v>4460</v>
      </c>
      <c r="O576" s="227" t="s">
        <v>522</v>
      </c>
      <c r="P576" s="226">
        <v>0.66100000000000003</v>
      </c>
    </row>
    <row r="577" spans="14:16">
      <c r="N577" s="227" t="s">
        <v>4461</v>
      </c>
      <c r="O577" s="227" t="s">
        <v>360</v>
      </c>
      <c r="P577" s="226">
        <v>0.57200000000000006</v>
      </c>
    </row>
    <row r="578" spans="14:16">
      <c r="N578" s="227" t="s">
        <v>1586</v>
      </c>
      <c r="O578" s="227" t="s">
        <v>416</v>
      </c>
      <c r="P578" s="226">
        <v>0.58699999999999997</v>
      </c>
    </row>
    <row r="579" spans="14:16">
      <c r="N579" s="227" t="s">
        <v>4462</v>
      </c>
      <c r="O579" s="227" t="s">
        <v>837</v>
      </c>
      <c r="P579" s="226">
        <v>0</v>
      </c>
    </row>
    <row r="580" spans="14:16">
      <c r="N580" s="227" t="s">
        <v>4463</v>
      </c>
      <c r="O580" s="227" t="s">
        <v>838</v>
      </c>
      <c r="P580" s="226">
        <v>0.29300000000000004</v>
      </c>
    </row>
    <row r="581" spans="14:16">
      <c r="N581" s="227" t="s">
        <v>4464</v>
      </c>
      <c r="O581" s="227" t="s">
        <v>4465</v>
      </c>
      <c r="P581" s="226">
        <v>0.45800000000000002</v>
      </c>
    </row>
    <row r="582" spans="14:16">
      <c r="N582" s="227" t="s">
        <v>1587</v>
      </c>
      <c r="O582" s="227" t="s">
        <v>674</v>
      </c>
      <c r="P582" s="226">
        <v>0.48099999999999998</v>
      </c>
    </row>
    <row r="583" spans="14:16">
      <c r="N583" s="227" t="s">
        <v>1588</v>
      </c>
      <c r="O583" s="227" t="s">
        <v>326</v>
      </c>
      <c r="P583" s="226">
        <v>0.55199999999999994</v>
      </c>
    </row>
    <row r="584" spans="14:16">
      <c r="N584" s="227" t="s">
        <v>1589</v>
      </c>
      <c r="O584" s="227" t="s">
        <v>305</v>
      </c>
      <c r="P584" s="226">
        <v>0.51600000000000001</v>
      </c>
    </row>
    <row r="585" spans="14:16">
      <c r="N585" s="227" t="s">
        <v>4466</v>
      </c>
      <c r="O585" s="227" t="s">
        <v>850</v>
      </c>
      <c r="P585" s="226">
        <v>0.57700000000000007</v>
      </c>
    </row>
    <row r="586" spans="14:16">
      <c r="N586" s="227" t="s">
        <v>1590</v>
      </c>
      <c r="O586" s="227" t="s">
        <v>732</v>
      </c>
      <c r="P586" s="226">
        <v>0.67800000000000005</v>
      </c>
    </row>
    <row r="587" spans="14:16">
      <c r="N587" s="227" t="s">
        <v>1591</v>
      </c>
      <c r="O587" s="227" t="s">
        <v>554</v>
      </c>
      <c r="P587" s="226">
        <v>0.51600000000000001</v>
      </c>
    </row>
    <row r="588" spans="14:16">
      <c r="N588" s="227" t="s">
        <v>1592</v>
      </c>
      <c r="O588" s="227" t="s">
        <v>327</v>
      </c>
      <c r="P588" s="226">
        <v>0.39599999999999996</v>
      </c>
    </row>
    <row r="589" spans="14:16">
      <c r="N589" s="227" t="s">
        <v>1593</v>
      </c>
      <c r="O589" s="227" t="s">
        <v>329</v>
      </c>
      <c r="P589" s="226">
        <v>0.48500000000000004</v>
      </c>
    </row>
    <row r="590" spans="14:16">
      <c r="N590" s="227" t="s">
        <v>1594</v>
      </c>
      <c r="O590" s="227" t="s">
        <v>306</v>
      </c>
      <c r="P590" s="226">
        <v>0.59699999999999998</v>
      </c>
    </row>
    <row r="591" spans="14:16">
      <c r="N591" s="227" t="s">
        <v>1595</v>
      </c>
      <c r="O591" s="227" t="s">
        <v>557</v>
      </c>
      <c r="P591" s="226">
        <v>0.496</v>
      </c>
    </row>
    <row r="592" spans="14:16">
      <c r="N592" s="227" t="s">
        <v>1596</v>
      </c>
      <c r="O592" s="227" t="s">
        <v>711</v>
      </c>
      <c r="P592" s="226">
        <v>0.54900000000000004</v>
      </c>
    </row>
    <row r="593" spans="14:16">
      <c r="N593" s="227" t="s">
        <v>1597</v>
      </c>
      <c r="O593" s="227" t="s">
        <v>307</v>
      </c>
      <c r="P593" s="226">
        <v>0.48299999999999998</v>
      </c>
    </row>
    <row r="594" spans="14:16">
      <c r="N594" s="227" t="s">
        <v>1598</v>
      </c>
      <c r="O594" s="227" t="s">
        <v>330</v>
      </c>
      <c r="P594" s="226">
        <v>0.77300000000000002</v>
      </c>
    </row>
    <row r="595" spans="14:16">
      <c r="N595" s="227" t="s">
        <v>4467</v>
      </c>
      <c r="O595" s="227" t="s">
        <v>331</v>
      </c>
      <c r="P595" s="226">
        <v>0.59199999999999997</v>
      </c>
    </row>
    <row r="596" spans="14:16">
      <c r="N596" s="227" t="s">
        <v>1599</v>
      </c>
      <c r="O596" s="227" t="s">
        <v>439</v>
      </c>
      <c r="P596" s="226">
        <v>0.375</v>
      </c>
    </row>
    <row r="597" spans="14:16">
      <c r="N597" s="227" t="s">
        <v>4468</v>
      </c>
      <c r="O597" s="227" t="s">
        <v>308</v>
      </c>
      <c r="P597" s="226">
        <v>0.67900000000000005</v>
      </c>
    </row>
    <row r="598" spans="14:16">
      <c r="N598" s="227" t="s">
        <v>1600</v>
      </c>
      <c r="O598" s="227" t="s">
        <v>608</v>
      </c>
      <c r="P598" s="226">
        <v>0.48899999999999993</v>
      </c>
    </row>
    <row r="599" spans="14:16">
      <c r="N599" s="227" t="s">
        <v>1601</v>
      </c>
      <c r="O599" s="227" t="s">
        <v>424</v>
      </c>
      <c r="P599" s="226">
        <v>0.54699999999999993</v>
      </c>
    </row>
    <row r="600" spans="14:16">
      <c r="N600" s="227" t="s">
        <v>1602</v>
      </c>
      <c r="O600" s="227" t="s">
        <v>541</v>
      </c>
      <c r="P600" s="226">
        <v>0.66900000000000004</v>
      </c>
    </row>
    <row r="601" spans="14:16">
      <c r="N601" s="227" t="s">
        <v>1603</v>
      </c>
      <c r="O601" s="227" t="s">
        <v>733</v>
      </c>
      <c r="P601" s="226">
        <v>0.435</v>
      </c>
    </row>
    <row r="602" spans="14:16">
      <c r="N602" s="227" t="s">
        <v>1604</v>
      </c>
      <c r="O602" s="227" t="s">
        <v>310</v>
      </c>
      <c r="P602" s="226">
        <v>0.5</v>
      </c>
    </row>
    <row r="603" spans="14:16">
      <c r="N603" s="227" t="s">
        <v>1605</v>
      </c>
      <c r="O603" s="227" t="s">
        <v>719</v>
      </c>
      <c r="P603" s="226">
        <v>0.71599999999999997</v>
      </c>
    </row>
    <row r="604" spans="14:16">
      <c r="N604" s="227" t="s">
        <v>4469</v>
      </c>
      <c r="O604" s="227" t="s">
        <v>428</v>
      </c>
      <c r="P604" s="226">
        <v>0.47499999999999998</v>
      </c>
    </row>
    <row r="605" spans="14:16">
      <c r="N605" s="227" t="s">
        <v>1606</v>
      </c>
      <c r="O605" s="227" t="s">
        <v>666</v>
      </c>
      <c r="P605" s="226">
        <v>0.55800000000000005</v>
      </c>
    </row>
    <row r="606" spans="14:16">
      <c r="N606" s="227" t="s">
        <v>1607</v>
      </c>
      <c r="O606" s="227" t="s">
        <v>498</v>
      </c>
      <c r="P606" s="226">
        <v>0.51600000000000001</v>
      </c>
    </row>
    <row r="607" spans="14:16">
      <c r="N607" s="227" t="s">
        <v>1608</v>
      </c>
      <c r="O607" s="227" t="s">
        <v>588</v>
      </c>
      <c r="P607" s="226">
        <v>0.52100000000000002</v>
      </c>
    </row>
    <row r="608" spans="14:16">
      <c r="N608" s="227" t="s">
        <v>1609</v>
      </c>
      <c r="O608" s="227" t="s">
        <v>332</v>
      </c>
      <c r="P608" s="226">
        <v>0.621</v>
      </c>
    </row>
    <row r="609" spans="14:16">
      <c r="N609" s="227" t="s">
        <v>1610</v>
      </c>
      <c r="O609" s="227" t="s">
        <v>312</v>
      </c>
      <c r="P609" s="226">
        <v>0.58100000000000007</v>
      </c>
    </row>
    <row r="610" spans="14:16">
      <c r="N610" s="227" t="s">
        <v>1611</v>
      </c>
      <c r="O610" s="227" t="s">
        <v>832</v>
      </c>
      <c r="P610" s="226">
        <v>0.2</v>
      </c>
    </row>
    <row r="611" spans="14:16">
      <c r="N611" s="227" t="s">
        <v>4470</v>
      </c>
      <c r="O611" s="227" t="s">
        <v>4471</v>
      </c>
      <c r="P611" s="226">
        <v>0.56599999999999995</v>
      </c>
    </row>
    <row r="612" spans="14:16">
      <c r="N612" s="227" t="s">
        <v>1612</v>
      </c>
      <c r="O612" s="227" t="s">
        <v>529</v>
      </c>
      <c r="P612" s="226">
        <v>0.45300000000000001</v>
      </c>
    </row>
    <row r="613" spans="14:16">
      <c r="N613" s="227" t="s">
        <v>4472</v>
      </c>
      <c r="O613" s="227" t="s">
        <v>314</v>
      </c>
      <c r="P613" s="226">
        <v>0.61799999999999999</v>
      </c>
    </row>
    <row r="614" spans="14:16">
      <c r="N614" s="227" t="s">
        <v>1613</v>
      </c>
      <c r="O614" s="227" t="s">
        <v>573</v>
      </c>
      <c r="P614" s="226">
        <v>0.502</v>
      </c>
    </row>
    <row r="615" spans="14:16">
      <c r="N615" s="227" t="s">
        <v>1614</v>
      </c>
      <c r="O615" s="227" t="s">
        <v>443</v>
      </c>
      <c r="P615" s="226">
        <v>0.51600000000000001</v>
      </c>
    </row>
    <row r="616" spans="14:16">
      <c r="N616" s="227" t="s">
        <v>1615</v>
      </c>
      <c r="O616" s="227" t="s">
        <v>445</v>
      </c>
      <c r="P616" s="226">
        <v>0.50900000000000001</v>
      </c>
    </row>
    <row r="617" spans="14:16">
      <c r="N617" s="227" t="s">
        <v>1616</v>
      </c>
      <c r="O617" s="227" t="s">
        <v>446</v>
      </c>
      <c r="P617" s="226">
        <v>0.49700000000000005</v>
      </c>
    </row>
    <row r="618" spans="14:16">
      <c r="N618" s="227" t="s">
        <v>1617</v>
      </c>
      <c r="O618" s="227" t="s">
        <v>333</v>
      </c>
      <c r="P618" s="226">
        <v>0.44900000000000001</v>
      </c>
    </row>
    <row r="619" spans="14:16">
      <c r="N619" s="227" t="s">
        <v>1618</v>
      </c>
      <c r="O619" s="227" t="s">
        <v>334</v>
      </c>
      <c r="P619" s="226">
        <v>0.53900000000000003</v>
      </c>
    </row>
    <row r="620" spans="14:16">
      <c r="N620" s="227" t="s">
        <v>1619</v>
      </c>
      <c r="O620" s="227" t="s">
        <v>737</v>
      </c>
      <c r="P620" s="226">
        <v>0.42799999999999999</v>
      </c>
    </row>
    <row r="621" spans="14:16">
      <c r="N621" s="227" t="s">
        <v>1620</v>
      </c>
      <c r="O621" s="227" t="s">
        <v>700</v>
      </c>
      <c r="P621" s="226">
        <v>0.53700000000000003</v>
      </c>
    </row>
    <row r="622" spans="14:16">
      <c r="N622" s="227" t="s">
        <v>1621</v>
      </c>
      <c r="O622" s="227" t="s">
        <v>543</v>
      </c>
      <c r="P622" s="226">
        <v>0.52800000000000002</v>
      </c>
    </row>
    <row r="623" spans="14:16">
      <c r="N623" s="227" t="s">
        <v>4473</v>
      </c>
      <c r="O623" s="227" t="s">
        <v>587</v>
      </c>
      <c r="P623" s="226">
        <v>0.38600000000000001</v>
      </c>
    </row>
    <row r="624" spans="14:16">
      <c r="N624" s="227" t="s">
        <v>1622</v>
      </c>
      <c r="O624" s="227" t="s">
        <v>448</v>
      </c>
      <c r="P624" s="226">
        <v>0.45300000000000001</v>
      </c>
    </row>
    <row r="625" spans="14:16">
      <c r="N625" s="227" t="s">
        <v>4474</v>
      </c>
      <c r="O625" s="227" t="s">
        <v>316</v>
      </c>
      <c r="P625" s="226">
        <v>0.51400000000000001</v>
      </c>
    </row>
    <row r="626" spans="14:16">
      <c r="N626" s="227" t="s">
        <v>1623</v>
      </c>
      <c r="O626" s="227" t="s">
        <v>442</v>
      </c>
      <c r="P626" s="226">
        <v>0.54</v>
      </c>
    </row>
    <row r="627" spans="14:16">
      <c r="N627" s="227" t="s">
        <v>1624</v>
      </c>
      <c r="O627" s="227" t="s">
        <v>706</v>
      </c>
      <c r="P627" s="226">
        <v>0.47</v>
      </c>
    </row>
    <row r="628" spans="14:16">
      <c r="N628" s="227" t="s">
        <v>1625</v>
      </c>
      <c r="O628" s="227" t="s">
        <v>337</v>
      </c>
      <c r="P628" s="226">
        <v>0.51900000000000002</v>
      </c>
    </row>
    <row r="629" spans="14:16">
      <c r="N629" s="227" t="s">
        <v>1626</v>
      </c>
      <c r="O629" s="227" t="s">
        <v>553</v>
      </c>
      <c r="P629" s="226">
        <v>0.45300000000000001</v>
      </c>
    </row>
    <row r="630" spans="14:16">
      <c r="N630" s="227" t="s">
        <v>4475</v>
      </c>
      <c r="O630" s="227" t="s">
        <v>494</v>
      </c>
      <c r="P630" s="226">
        <v>0.47899999999999998</v>
      </c>
    </row>
    <row r="631" spans="14:16">
      <c r="N631" s="227" t="s">
        <v>4476</v>
      </c>
      <c r="O631" s="227" t="s">
        <v>839</v>
      </c>
      <c r="P631" s="226">
        <v>0.48000000000000004</v>
      </c>
    </row>
    <row r="632" spans="14:16">
      <c r="N632" s="227" t="s">
        <v>1628</v>
      </c>
      <c r="O632" s="227" t="s">
        <v>834</v>
      </c>
      <c r="P632" s="226">
        <v>0.45300000000000001</v>
      </c>
    </row>
    <row r="633" spans="14:16">
      <c r="N633" s="227" t="s">
        <v>1627</v>
      </c>
      <c r="O633" s="227" t="s">
        <v>845</v>
      </c>
      <c r="P633" s="226">
        <v>0.45300000000000001</v>
      </c>
    </row>
    <row r="634" spans="14:16">
      <c r="N634" s="227" t="s">
        <v>4477</v>
      </c>
      <c r="O634" s="227" t="s">
        <v>858</v>
      </c>
      <c r="P634" s="226">
        <v>0.63400000000000001</v>
      </c>
    </row>
    <row r="635" spans="14:16">
      <c r="N635" s="227" t="s">
        <v>1629</v>
      </c>
      <c r="O635" s="227" t="s">
        <v>602</v>
      </c>
      <c r="P635" s="226">
        <v>0.45300000000000001</v>
      </c>
    </row>
    <row r="636" spans="14:16">
      <c r="N636" s="227" t="s">
        <v>1630</v>
      </c>
      <c r="O636" s="227" t="s">
        <v>530</v>
      </c>
      <c r="P636" s="226">
        <v>0.52200000000000002</v>
      </c>
    </row>
    <row r="637" spans="14:16">
      <c r="N637" s="227" t="s">
        <v>1631</v>
      </c>
      <c r="O637" s="227" t="s">
        <v>318</v>
      </c>
      <c r="P637" s="226">
        <v>0.5</v>
      </c>
    </row>
    <row r="638" spans="14:16">
      <c r="N638" s="227" t="s">
        <v>1632</v>
      </c>
      <c r="O638" s="227" t="s">
        <v>435</v>
      </c>
      <c r="P638" s="226">
        <v>0.27200000000000002</v>
      </c>
    </row>
    <row r="639" spans="14:16">
      <c r="N639" s="227" t="s">
        <v>1633</v>
      </c>
      <c r="O639" s="227" t="s">
        <v>319</v>
      </c>
      <c r="P639" s="226">
        <v>0.54500000000000004</v>
      </c>
    </row>
    <row r="640" spans="14:16">
      <c r="N640" s="227" t="s">
        <v>1634</v>
      </c>
      <c r="O640" s="227" t="s">
        <v>613</v>
      </c>
      <c r="P640" s="226">
        <v>0</v>
      </c>
    </row>
    <row r="641" spans="14:16">
      <c r="N641" s="227" t="s">
        <v>1635</v>
      </c>
      <c r="O641" s="227" t="s">
        <v>614</v>
      </c>
      <c r="P641" s="226">
        <v>0.35</v>
      </c>
    </row>
    <row r="642" spans="14:16">
      <c r="N642" s="227" t="s">
        <v>4478</v>
      </c>
      <c r="O642" s="227" t="s">
        <v>817</v>
      </c>
      <c r="P642" s="226">
        <v>0.441</v>
      </c>
    </row>
    <row r="643" spans="14:16">
      <c r="N643" s="227" t="s">
        <v>4479</v>
      </c>
      <c r="O643" s="227" t="s">
        <v>4480</v>
      </c>
      <c r="P643" s="226">
        <v>0.441</v>
      </c>
    </row>
    <row r="644" spans="14:16">
      <c r="N644" s="227" t="s">
        <v>1636</v>
      </c>
      <c r="O644" s="227" t="s">
        <v>436</v>
      </c>
      <c r="P644" s="226">
        <v>0.68900000000000006</v>
      </c>
    </row>
    <row r="645" spans="14:16">
      <c r="N645" s="227" t="s">
        <v>1637</v>
      </c>
      <c r="O645" s="227" t="s">
        <v>823</v>
      </c>
      <c r="P645" s="226">
        <v>0</v>
      </c>
    </row>
    <row r="646" spans="14:16">
      <c r="N646" s="227" t="s">
        <v>1638</v>
      </c>
      <c r="O646" s="227" t="s">
        <v>824</v>
      </c>
      <c r="P646" s="226">
        <v>0.26600000000000001</v>
      </c>
    </row>
    <row r="647" spans="14:16">
      <c r="N647" s="227" t="s">
        <v>1639</v>
      </c>
      <c r="O647" s="227" t="s">
        <v>825</v>
      </c>
      <c r="P647" s="226">
        <v>0.32100000000000001</v>
      </c>
    </row>
    <row r="648" spans="14:16">
      <c r="N648" s="227" t="s">
        <v>1640</v>
      </c>
      <c r="O648" s="227" t="s">
        <v>826</v>
      </c>
      <c r="P648" s="226">
        <v>0.32800000000000001</v>
      </c>
    </row>
    <row r="649" spans="14:16">
      <c r="N649" s="227" t="s">
        <v>1641</v>
      </c>
      <c r="O649" s="227" t="s">
        <v>827</v>
      </c>
      <c r="P649" s="226">
        <v>0.35199999999999998</v>
      </c>
    </row>
    <row r="650" spans="14:16">
      <c r="N650" s="227" t="s">
        <v>1642</v>
      </c>
      <c r="O650" s="227" t="s">
        <v>828</v>
      </c>
      <c r="P650" s="226">
        <v>0.373</v>
      </c>
    </row>
    <row r="651" spans="14:16">
      <c r="N651" s="227" t="s">
        <v>1643</v>
      </c>
      <c r="O651" s="227" t="s">
        <v>829</v>
      </c>
      <c r="P651" s="226">
        <v>0.39500000000000002</v>
      </c>
    </row>
    <row r="652" spans="14:16">
      <c r="N652" s="227" t="s">
        <v>1644</v>
      </c>
      <c r="O652" s="227" t="s">
        <v>830</v>
      </c>
      <c r="P652" s="226">
        <v>0.47600000000000003</v>
      </c>
    </row>
    <row r="653" spans="14:16">
      <c r="N653" s="227" t="s">
        <v>1645</v>
      </c>
      <c r="O653" s="227" t="s">
        <v>831</v>
      </c>
      <c r="P653" s="226">
        <v>0.45600000000000002</v>
      </c>
    </row>
    <row r="654" spans="14:16">
      <c r="N654" s="227" t="s">
        <v>4481</v>
      </c>
      <c r="O654" s="227" t="s">
        <v>4482</v>
      </c>
      <c r="P654" s="226">
        <v>0.374</v>
      </c>
    </row>
    <row r="655" spans="14:16">
      <c r="N655" s="227" t="s">
        <v>1646</v>
      </c>
      <c r="O655" s="227" t="s">
        <v>849</v>
      </c>
      <c r="P655" s="226">
        <v>0.59699999999999998</v>
      </c>
    </row>
    <row r="656" spans="14:16">
      <c r="N656" s="227" t="s">
        <v>4483</v>
      </c>
      <c r="O656" s="227" t="s">
        <v>432</v>
      </c>
      <c r="P656" s="226">
        <v>0.54799999999999993</v>
      </c>
    </row>
    <row r="657" spans="14:16">
      <c r="N657" s="227" t="s">
        <v>1647</v>
      </c>
      <c r="O657" s="227" t="s">
        <v>556</v>
      </c>
      <c r="P657" s="226">
        <v>0.57099999999999995</v>
      </c>
    </row>
    <row r="658" spans="14:16">
      <c r="N658" s="227" t="s">
        <v>1648</v>
      </c>
      <c r="O658" s="227" t="s">
        <v>322</v>
      </c>
      <c r="P658" s="226">
        <v>0.56300000000000006</v>
      </c>
    </row>
    <row r="659" spans="14:16">
      <c r="N659" s="227" t="s">
        <v>1649</v>
      </c>
      <c r="O659" s="227" t="s">
        <v>713</v>
      </c>
      <c r="P659" s="226">
        <v>0.60400000000000009</v>
      </c>
    </row>
    <row r="660" spans="14:16">
      <c r="N660" s="227" t="s">
        <v>1650</v>
      </c>
      <c r="O660" s="227" t="s">
        <v>489</v>
      </c>
      <c r="P660" s="226">
        <v>0.439</v>
      </c>
    </row>
    <row r="661" spans="14:16">
      <c r="N661" s="227" t="s">
        <v>1651</v>
      </c>
      <c r="O661" s="227" t="s">
        <v>451</v>
      </c>
      <c r="P661" s="226">
        <v>0.35899999999999999</v>
      </c>
    </row>
    <row r="662" spans="14:16">
      <c r="N662" s="227" t="s">
        <v>1652</v>
      </c>
      <c r="O662" s="227" t="s">
        <v>431</v>
      </c>
      <c r="P662" s="226">
        <v>0.38499999999999995</v>
      </c>
    </row>
    <row r="663" spans="14:16">
      <c r="N663" s="227" t="s">
        <v>1653</v>
      </c>
      <c r="O663" s="227" t="s">
        <v>854</v>
      </c>
      <c r="P663" s="226">
        <v>0.69300000000000006</v>
      </c>
    </row>
    <row r="664" spans="14:16">
      <c r="N664" s="227" t="s">
        <v>1654</v>
      </c>
      <c r="O664" s="227" t="s">
        <v>572</v>
      </c>
      <c r="P664" s="226">
        <v>0.51600000000000001</v>
      </c>
    </row>
    <row r="665" spans="14:16">
      <c r="N665" s="227" t="s">
        <v>1655</v>
      </c>
      <c r="O665" s="227" t="s">
        <v>438</v>
      </c>
      <c r="P665" s="226">
        <v>0.51600000000000001</v>
      </c>
    </row>
    <row r="666" spans="14:16">
      <c r="N666" s="227" t="s">
        <v>1656</v>
      </c>
      <c r="O666" s="227" t="s">
        <v>560</v>
      </c>
      <c r="P666" s="226">
        <v>0.51999999999999991</v>
      </c>
    </row>
    <row r="667" spans="14:16">
      <c r="N667" s="227" t="s">
        <v>1657</v>
      </c>
      <c r="O667" s="227" t="s">
        <v>574</v>
      </c>
      <c r="P667" s="226">
        <v>0.44400000000000001</v>
      </c>
    </row>
    <row r="668" spans="14:16">
      <c r="N668" s="227" t="s">
        <v>1658</v>
      </c>
      <c r="O668" s="227" t="s">
        <v>696</v>
      </c>
      <c r="P668" s="226">
        <v>0.50900000000000001</v>
      </c>
    </row>
    <row r="669" spans="14:16">
      <c r="N669" s="227" t="s">
        <v>1659</v>
      </c>
      <c r="O669" s="227" t="s">
        <v>585</v>
      </c>
      <c r="P669" s="226">
        <v>0.64700000000000002</v>
      </c>
    </row>
    <row r="670" spans="14:16">
      <c r="N670" s="227" t="s">
        <v>1660</v>
      </c>
      <c r="O670" s="227" t="s">
        <v>234</v>
      </c>
      <c r="P670" s="226">
        <v>0.78900000000000003</v>
      </c>
    </row>
    <row r="671" spans="14:16">
      <c r="N671" s="227" t="s">
        <v>1661</v>
      </c>
      <c r="O671" s="227" t="s">
        <v>595</v>
      </c>
      <c r="P671" s="226">
        <v>0.33900000000000002</v>
      </c>
    </row>
    <row r="672" spans="14:16">
      <c r="N672" s="227" t="s">
        <v>1662</v>
      </c>
      <c r="O672" s="227" t="s">
        <v>4484</v>
      </c>
      <c r="P672" s="226">
        <v>0.39900000000000002</v>
      </c>
    </row>
    <row r="673" spans="14:16">
      <c r="N673" s="227" t="s">
        <v>4485</v>
      </c>
      <c r="O673" s="227" t="s">
        <v>4486</v>
      </c>
      <c r="P673" s="226">
        <v>0.59500000000000008</v>
      </c>
    </row>
    <row r="674" spans="14:16">
      <c r="N674" s="227" t="s">
        <v>4487</v>
      </c>
      <c r="O674" s="227" t="s">
        <v>580</v>
      </c>
      <c r="P674" s="226">
        <v>0.58600000000000008</v>
      </c>
    </row>
    <row r="675" spans="14:16">
      <c r="N675" s="227" t="s">
        <v>1663</v>
      </c>
      <c r="O675" s="227" t="s">
        <v>497</v>
      </c>
      <c r="P675" s="226">
        <v>0.51600000000000001</v>
      </c>
    </row>
    <row r="676" spans="14:16">
      <c r="N676" s="227" t="s">
        <v>1664</v>
      </c>
      <c r="O676" s="227" t="s">
        <v>704</v>
      </c>
      <c r="P676" s="226">
        <v>0.71799999999999997</v>
      </c>
    </row>
    <row r="677" spans="14:16">
      <c r="N677" s="227" t="s">
        <v>1665</v>
      </c>
      <c r="O677" s="227" t="s">
        <v>477</v>
      </c>
      <c r="P677" s="226">
        <v>0.52500000000000002</v>
      </c>
    </row>
    <row r="678" spans="14:16">
      <c r="N678" s="227" t="s">
        <v>1666</v>
      </c>
      <c r="O678" s="227" t="s">
        <v>368</v>
      </c>
      <c r="P678" s="226">
        <v>0.51900000000000002</v>
      </c>
    </row>
    <row r="679" spans="14:16">
      <c r="N679" s="227" t="s">
        <v>1667</v>
      </c>
      <c r="O679" s="227" t="s">
        <v>605</v>
      </c>
      <c r="P679" s="226">
        <v>0.54600000000000004</v>
      </c>
    </row>
    <row r="680" spans="14:16">
      <c r="N680" s="227" t="s">
        <v>4488</v>
      </c>
      <c r="O680" s="227" t="s">
        <v>594</v>
      </c>
      <c r="P680" s="226">
        <v>0.55300000000000005</v>
      </c>
    </row>
    <row r="681" spans="14:16">
      <c r="N681" s="227" t="s">
        <v>4489</v>
      </c>
      <c r="O681" s="227" t="s">
        <v>230</v>
      </c>
      <c r="P681" s="226">
        <v>0.49299999999999994</v>
      </c>
    </row>
    <row r="682" spans="14:16">
      <c r="N682" s="227" t="s">
        <v>1668</v>
      </c>
      <c r="O682" s="227" t="s">
        <v>4490</v>
      </c>
      <c r="P682" s="226">
        <v>0</v>
      </c>
    </row>
    <row r="683" spans="14:16">
      <c r="N683" s="227" t="s">
        <v>1669</v>
      </c>
      <c r="O683" s="227" t="s">
        <v>4491</v>
      </c>
      <c r="P683" s="226">
        <v>0.441</v>
      </c>
    </row>
    <row r="684" spans="14:16">
      <c r="N684" s="227" t="s">
        <v>1670</v>
      </c>
      <c r="O684" s="227" t="s">
        <v>486</v>
      </c>
      <c r="P684" s="226">
        <v>0.128</v>
      </c>
    </row>
    <row r="685" spans="14:16">
      <c r="N685" s="227" t="s">
        <v>1671</v>
      </c>
      <c r="O685" s="227" t="s">
        <v>575</v>
      </c>
      <c r="P685" s="226">
        <v>0.34900000000000003</v>
      </c>
    </row>
    <row r="686" spans="14:16">
      <c r="N686" s="227" t="s">
        <v>1672</v>
      </c>
      <c r="O686" s="227" t="s">
        <v>550</v>
      </c>
      <c r="P686" s="226">
        <v>0.503</v>
      </c>
    </row>
    <row r="687" spans="14:16">
      <c r="N687" s="227" t="s">
        <v>1673</v>
      </c>
      <c r="O687" s="227" t="s">
        <v>703</v>
      </c>
      <c r="P687" s="226">
        <v>0.68599999999999994</v>
      </c>
    </row>
    <row r="688" spans="14:16">
      <c r="N688" s="227" t="s">
        <v>1674</v>
      </c>
      <c r="O688" s="227" t="s">
        <v>499</v>
      </c>
      <c r="P688" s="226">
        <v>0.51600000000000001</v>
      </c>
    </row>
    <row r="689" spans="14:16">
      <c r="N689" s="227" t="s">
        <v>1675</v>
      </c>
      <c r="O689" s="227" t="s">
        <v>493</v>
      </c>
      <c r="P689" s="226">
        <v>0.501</v>
      </c>
    </row>
    <row r="690" spans="14:16">
      <c r="N690" s="227" t="s">
        <v>4492</v>
      </c>
      <c r="O690" s="227" t="s">
        <v>233</v>
      </c>
      <c r="P690" s="226">
        <v>0.48299999999999998</v>
      </c>
    </row>
    <row r="691" spans="14:16">
      <c r="N691" s="227" t="s">
        <v>1676</v>
      </c>
      <c r="O691" s="227" t="s">
        <v>512</v>
      </c>
      <c r="P691" s="226">
        <v>0.49700000000000005</v>
      </c>
    </row>
    <row r="692" spans="14:16">
      <c r="N692" s="227" t="s">
        <v>1677</v>
      </c>
      <c r="O692" s="227" t="s">
        <v>682</v>
      </c>
      <c r="P692" s="226">
        <v>0.49399999999999999</v>
      </c>
    </row>
    <row r="693" spans="14:16">
      <c r="N693" s="227" t="s">
        <v>1678</v>
      </c>
      <c r="O693" s="227" t="s">
        <v>502</v>
      </c>
      <c r="P693" s="226">
        <v>0.51600000000000001</v>
      </c>
    </row>
    <row r="694" spans="14:16">
      <c r="N694" s="227" t="s">
        <v>1679</v>
      </c>
      <c r="O694" s="227" t="s">
        <v>369</v>
      </c>
      <c r="P694" s="226">
        <v>0.53900000000000003</v>
      </c>
    </row>
    <row r="695" spans="14:16">
      <c r="N695" s="227" t="s">
        <v>4493</v>
      </c>
      <c r="O695" s="227" t="s">
        <v>671</v>
      </c>
      <c r="P695" s="226">
        <v>0.65600000000000003</v>
      </c>
    </row>
    <row r="696" spans="14:16">
      <c r="N696" s="227" t="s">
        <v>1680</v>
      </c>
      <c r="O696" s="227" t="s">
        <v>429</v>
      </c>
      <c r="P696" s="226">
        <v>0.54699999999999993</v>
      </c>
    </row>
    <row r="697" spans="14:16">
      <c r="N697" s="227" t="s">
        <v>1681</v>
      </c>
      <c r="O697" s="227" t="s">
        <v>562</v>
      </c>
      <c r="P697" s="226">
        <v>0.375</v>
      </c>
    </row>
    <row r="698" spans="14:16">
      <c r="N698" s="227" t="s">
        <v>1682</v>
      </c>
      <c r="O698" s="227" t="s">
        <v>535</v>
      </c>
      <c r="P698" s="226">
        <v>0.39700000000000002</v>
      </c>
    </row>
    <row r="699" spans="14:16">
      <c r="N699" s="227" t="s">
        <v>1683</v>
      </c>
      <c r="O699" s="227" t="s">
        <v>606</v>
      </c>
      <c r="P699" s="226">
        <v>0.621</v>
      </c>
    </row>
    <row r="700" spans="14:16">
      <c r="N700" s="227" t="s">
        <v>1684</v>
      </c>
      <c r="O700" s="227" t="s">
        <v>343</v>
      </c>
      <c r="P700" s="226">
        <v>0.52200000000000002</v>
      </c>
    </row>
    <row r="701" spans="14:16">
      <c r="N701" s="227" t="s">
        <v>1685</v>
      </c>
      <c r="O701" s="227" t="s">
        <v>680</v>
      </c>
      <c r="P701" s="226">
        <v>0.502</v>
      </c>
    </row>
    <row r="702" spans="14:16">
      <c r="N702" s="227" t="s">
        <v>1686</v>
      </c>
      <c r="O702" s="227" t="s">
        <v>818</v>
      </c>
      <c r="P702" s="226">
        <v>0.54400000000000004</v>
      </c>
    </row>
    <row r="703" spans="14:16">
      <c r="N703" s="227" t="s">
        <v>1687</v>
      </c>
      <c r="O703" s="227" t="s">
        <v>270</v>
      </c>
      <c r="P703" s="226">
        <v>0.56599999999999995</v>
      </c>
    </row>
    <row r="704" spans="14:16">
      <c r="N704" s="227" t="s">
        <v>1688</v>
      </c>
      <c r="O704" s="227" t="s">
        <v>491</v>
      </c>
      <c r="P704" s="226">
        <v>0.65200000000000002</v>
      </c>
    </row>
    <row r="705" spans="14:16">
      <c r="N705" s="227" t="s">
        <v>1689</v>
      </c>
      <c r="O705" s="227" t="s">
        <v>370</v>
      </c>
      <c r="P705" s="226">
        <v>0.50900000000000001</v>
      </c>
    </row>
    <row r="706" spans="14:16">
      <c r="N706" s="227" t="s">
        <v>4494</v>
      </c>
      <c r="O706" s="227" t="s">
        <v>344</v>
      </c>
      <c r="P706" s="226">
        <v>0.60499999999999998</v>
      </c>
    </row>
    <row r="707" spans="14:16">
      <c r="N707" s="227" t="s">
        <v>1690</v>
      </c>
      <c r="O707" s="227" t="s">
        <v>734</v>
      </c>
      <c r="P707" s="226">
        <v>0.32</v>
      </c>
    </row>
    <row r="708" spans="14:16">
      <c r="N708" s="227" t="s">
        <v>1691</v>
      </c>
      <c r="O708" s="227" t="s">
        <v>693</v>
      </c>
      <c r="P708" s="226">
        <v>0.58299999999999996</v>
      </c>
    </row>
    <row r="709" spans="14:16">
      <c r="N709" s="227" t="s">
        <v>1692</v>
      </c>
      <c r="O709" s="227" t="s">
        <v>371</v>
      </c>
      <c r="P709" s="226">
        <v>0.53900000000000003</v>
      </c>
    </row>
    <row r="710" spans="14:16">
      <c r="N710" s="227" t="s">
        <v>1693</v>
      </c>
      <c r="O710" s="227" t="s">
        <v>537</v>
      </c>
      <c r="P710" s="226">
        <v>0.61699999999999999</v>
      </c>
    </row>
    <row r="711" spans="14:16">
      <c r="N711" s="227" t="s">
        <v>1694</v>
      </c>
      <c r="O711" s="227" t="s">
        <v>592</v>
      </c>
      <c r="P711" s="226">
        <v>0.38300000000000001</v>
      </c>
    </row>
    <row r="712" spans="14:16">
      <c r="N712" s="227" t="s">
        <v>1695</v>
      </c>
      <c r="O712" s="227" t="s">
        <v>345</v>
      </c>
      <c r="P712" s="226">
        <v>0.22699999999999998</v>
      </c>
    </row>
    <row r="713" spans="14:16">
      <c r="N713" s="227" t="s">
        <v>1696</v>
      </c>
      <c r="O713" s="227" t="s">
        <v>447</v>
      </c>
      <c r="P713" s="226">
        <v>0.442</v>
      </c>
    </row>
    <row r="714" spans="14:16">
      <c r="N714" s="227" t="s">
        <v>1697</v>
      </c>
      <c r="O714" s="227" t="s">
        <v>259</v>
      </c>
      <c r="P714" s="226">
        <v>0.49399999999999999</v>
      </c>
    </row>
    <row r="715" spans="14:16">
      <c r="N715" s="227" t="s">
        <v>1698</v>
      </c>
      <c r="O715" s="227" t="s">
        <v>521</v>
      </c>
      <c r="P715" s="226">
        <v>0.51600000000000001</v>
      </c>
    </row>
    <row r="716" spans="14:16">
      <c r="N716" s="227" t="s">
        <v>4495</v>
      </c>
      <c r="O716" s="227" t="s">
        <v>581</v>
      </c>
      <c r="P716" s="226">
        <v>0.46299999999999997</v>
      </c>
    </row>
    <row r="717" spans="14:16">
      <c r="N717" s="227" t="s">
        <v>1699</v>
      </c>
      <c r="O717" s="227" t="s">
        <v>524</v>
      </c>
      <c r="P717" s="226">
        <v>0.56999999999999995</v>
      </c>
    </row>
    <row r="718" spans="14:16">
      <c r="N718" s="227" t="s">
        <v>1700</v>
      </c>
      <c r="O718" s="227" t="s">
        <v>260</v>
      </c>
      <c r="P718" s="226">
        <v>0.55099999999999993</v>
      </c>
    </row>
    <row r="719" spans="14:16">
      <c r="N719" s="227" t="s">
        <v>1701</v>
      </c>
      <c r="O719" s="227" t="s">
        <v>501</v>
      </c>
      <c r="P719" s="226">
        <v>0.51600000000000001</v>
      </c>
    </row>
    <row r="720" spans="14:16">
      <c r="N720" s="227" t="s">
        <v>4496</v>
      </c>
      <c r="O720" s="227" t="s">
        <v>372</v>
      </c>
      <c r="P720" s="226">
        <v>0.56899999999999995</v>
      </c>
    </row>
    <row r="721" spans="14:16">
      <c r="N721" s="227" t="s">
        <v>1702</v>
      </c>
      <c r="O721" s="227" t="s">
        <v>669</v>
      </c>
      <c r="P721" s="226">
        <v>0.48399999999999999</v>
      </c>
    </row>
    <row r="722" spans="14:16">
      <c r="N722" s="227" t="s">
        <v>1703</v>
      </c>
      <c r="O722" s="227" t="s">
        <v>546</v>
      </c>
      <c r="P722" s="226">
        <v>0.36299999999999999</v>
      </c>
    </row>
    <row r="723" spans="14:16">
      <c r="N723" s="227" t="s">
        <v>1704</v>
      </c>
      <c r="O723" s="227" t="s">
        <v>658</v>
      </c>
      <c r="P723" s="226">
        <v>0.55800000000000005</v>
      </c>
    </row>
    <row r="724" spans="14:16">
      <c r="N724" s="227" t="s">
        <v>1705</v>
      </c>
      <c r="O724" s="227" t="s">
        <v>505</v>
      </c>
      <c r="P724" s="226">
        <v>0.51500000000000001</v>
      </c>
    </row>
    <row r="725" spans="14:16">
      <c r="N725" s="227" t="s">
        <v>1706</v>
      </c>
      <c r="O725" s="227" t="s">
        <v>544</v>
      </c>
      <c r="P725" s="226">
        <v>0.45899999999999996</v>
      </c>
    </row>
    <row r="726" spans="14:16">
      <c r="N726" s="227" t="s">
        <v>1707</v>
      </c>
      <c r="O726" s="227" t="s">
        <v>496</v>
      </c>
      <c r="P726" s="226">
        <v>0.48000000000000004</v>
      </c>
    </row>
    <row r="727" spans="14:16">
      <c r="N727" s="227" t="s">
        <v>1708</v>
      </c>
      <c r="O727" s="227" t="s">
        <v>453</v>
      </c>
      <c r="P727" s="226">
        <v>0.63800000000000001</v>
      </c>
    </row>
    <row r="728" spans="14:16">
      <c r="N728" s="227" t="s">
        <v>1709</v>
      </c>
      <c r="O728" s="227" t="s">
        <v>454</v>
      </c>
      <c r="P728" s="226">
        <v>0.63600000000000001</v>
      </c>
    </row>
    <row r="729" spans="14:16">
      <c r="N729" s="227" t="s">
        <v>1710</v>
      </c>
      <c r="O729" s="227" t="s">
        <v>455</v>
      </c>
      <c r="P729" s="226">
        <v>0.63800000000000001</v>
      </c>
    </row>
    <row r="730" spans="14:16">
      <c r="N730" s="227" t="s">
        <v>1711</v>
      </c>
      <c r="O730" s="227" t="s">
        <v>456</v>
      </c>
      <c r="P730" s="226">
        <v>0.64300000000000002</v>
      </c>
    </row>
    <row r="731" spans="14:16">
      <c r="N731" s="227" t="s">
        <v>1712</v>
      </c>
      <c r="O731" s="227" t="s">
        <v>458</v>
      </c>
      <c r="P731" s="226">
        <v>0.63800000000000001</v>
      </c>
    </row>
    <row r="732" spans="14:16">
      <c r="N732" s="227" t="s">
        <v>1713</v>
      </c>
      <c r="O732" s="227" t="s">
        <v>459</v>
      </c>
      <c r="P732" s="226">
        <v>0.63700000000000001</v>
      </c>
    </row>
    <row r="733" spans="14:16">
      <c r="N733" s="227" t="s">
        <v>1714</v>
      </c>
      <c r="O733" s="227" t="s">
        <v>492</v>
      </c>
      <c r="P733" s="226">
        <v>0.64899999999999991</v>
      </c>
    </row>
    <row r="734" spans="14:16">
      <c r="N734" s="227" t="s">
        <v>1715</v>
      </c>
      <c r="O734" s="227" t="s">
        <v>460</v>
      </c>
      <c r="P734" s="226">
        <v>0.63700000000000001</v>
      </c>
    </row>
    <row r="735" spans="14:16">
      <c r="N735" s="227" t="s">
        <v>1716</v>
      </c>
      <c r="O735" s="227" t="s">
        <v>461</v>
      </c>
      <c r="P735" s="226">
        <v>0.64899999999999991</v>
      </c>
    </row>
    <row r="736" spans="14:16">
      <c r="N736" s="227" t="s">
        <v>1717</v>
      </c>
      <c r="O736" s="227" t="s">
        <v>462</v>
      </c>
      <c r="P736" s="226">
        <v>0.63700000000000001</v>
      </c>
    </row>
    <row r="737" spans="14:16">
      <c r="N737" s="227" t="s">
        <v>1718</v>
      </c>
      <c r="O737" s="227" t="s">
        <v>463</v>
      </c>
      <c r="P737" s="226">
        <v>0.63800000000000001</v>
      </c>
    </row>
    <row r="738" spans="14:16">
      <c r="N738" s="227" t="s">
        <v>1719</v>
      </c>
      <c r="O738" s="227" t="s">
        <v>464</v>
      </c>
      <c r="P738" s="226">
        <v>0.63800000000000001</v>
      </c>
    </row>
    <row r="739" spans="14:16">
      <c r="N739" s="227" t="s">
        <v>1720</v>
      </c>
      <c r="O739" s="227" t="s">
        <v>465</v>
      </c>
      <c r="P739" s="226">
        <v>0.63800000000000001</v>
      </c>
    </row>
    <row r="740" spans="14:16">
      <c r="N740" s="227" t="s">
        <v>1721</v>
      </c>
      <c r="O740" s="227" t="s">
        <v>466</v>
      </c>
      <c r="P740" s="226">
        <v>0.63700000000000001</v>
      </c>
    </row>
    <row r="741" spans="14:16">
      <c r="N741" s="227" t="s">
        <v>1722</v>
      </c>
      <c r="O741" s="227" t="s">
        <v>467</v>
      </c>
      <c r="P741" s="226">
        <v>0.63700000000000001</v>
      </c>
    </row>
    <row r="742" spans="14:16">
      <c r="N742" s="227" t="s">
        <v>1723</v>
      </c>
      <c r="O742" s="227" t="s">
        <v>468</v>
      </c>
      <c r="P742" s="226">
        <v>0.63800000000000001</v>
      </c>
    </row>
    <row r="743" spans="14:16">
      <c r="N743" s="227" t="s">
        <v>1724</v>
      </c>
      <c r="O743" s="227" t="s">
        <v>469</v>
      </c>
      <c r="P743" s="226">
        <v>0.63800000000000001</v>
      </c>
    </row>
    <row r="744" spans="14:16">
      <c r="N744" s="227" t="s">
        <v>1725</v>
      </c>
      <c r="O744" s="227" t="s">
        <v>470</v>
      </c>
      <c r="P744" s="226">
        <v>0.63800000000000001</v>
      </c>
    </row>
    <row r="745" spans="14:16">
      <c r="N745" s="227" t="s">
        <v>1726</v>
      </c>
      <c r="O745" s="227" t="s">
        <v>471</v>
      </c>
      <c r="P745" s="226">
        <v>0.63800000000000001</v>
      </c>
    </row>
    <row r="746" spans="14:16">
      <c r="N746" s="227" t="s">
        <v>4497</v>
      </c>
      <c r="O746" s="227" t="s">
        <v>472</v>
      </c>
      <c r="P746" s="226">
        <v>0.63700000000000001</v>
      </c>
    </row>
    <row r="747" spans="14:16">
      <c r="N747" s="227" t="s">
        <v>1727</v>
      </c>
      <c r="O747" s="227" t="s">
        <v>473</v>
      </c>
      <c r="P747" s="226">
        <v>0.63800000000000001</v>
      </c>
    </row>
    <row r="748" spans="14:16">
      <c r="N748" s="227" t="s">
        <v>1728</v>
      </c>
      <c r="O748" s="227" t="s">
        <v>474</v>
      </c>
      <c r="P748" s="226">
        <v>0.63800000000000001</v>
      </c>
    </row>
    <row r="749" spans="14:16">
      <c r="N749" s="227" t="s">
        <v>1729</v>
      </c>
      <c r="O749" s="227" t="s">
        <v>475</v>
      </c>
      <c r="P749" s="226">
        <v>0.63800000000000001</v>
      </c>
    </row>
    <row r="750" spans="14:16">
      <c r="N750" s="227" t="s">
        <v>1730</v>
      </c>
      <c r="O750" s="227" t="s">
        <v>374</v>
      </c>
      <c r="P750" s="226">
        <v>0.55199999999999994</v>
      </c>
    </row>
    <row r="751" spans="14:16">
      <c r="N751" s="227" t="s">
        <v>1731</v>
      </c>
      <c r="O751" s="227" t="s">
        <v>375</v>
      </c>
      <c r="P751" s="226">
        <v>0.5109999999999999</v>
      </c>
    </row>
    <row r="752" spans="14:16">
      <c r="N752" s="227" t="s">
        <v>4498</v>
      </c>
      <c r="O752" s="227" t="s">
        <v>232</v>
      </c>
      <c r="P752" s="226">
        <v>0.52899999999999991</v>
      </c>
    </row>
    <row r="753" spans="14:16">
      <c r="N753" s="227" t="s">
        <v>1732</v>
      </c>
      <c r="O753" s="227" t="s">
        <v>426</v>
      </c>
      <c r="P753" s="226">
        <v>0.46200000000000002</v>
      </c>
    </row>
    <row r="754" spans="14:16">
      <c r="N754" s="227" t="s">
        <v>1733</v>
      </c>
      <c r="O754" s="227" t="s">
        <v>685</v>
      </c>
      <c r="P754" s="226">
        <v>0</v>
      </c>
    </row>
    <row r="755" spans="14:16">
      <c r="N755" s="227" t="s">
        <v>1734</v>
      </c>
      <c r="O755" s="227" t="s">
        <v>450</v>
      </c>
      <c r="P755" s="226">
        <v>0.44900000000000001</v>
      </c>
    </row>
    <row r="756" spans="14:16">
      <c r="N756" s="227" t="s">
        <v>1735</v>
      </c>
      <c r="O756" s="227" t="s">
        <v>835</v>
      </c>
      <c r="P756" s="226">
        <v>0</v>
      </c>
    </row>
    <row r="757" spans="14:16">
      <c r="N757" s="227" t="s">
        <v>1736</v>
      </c>
      <c r="O757" s="227" t="s">
        <v>836</v>
      </c>
      <c r="P757" s="226">
        <v>0.44900000000000001</v>
      </c>
    </row>
    <row r="758" spans="14:16">
      <c r="N758" s="227" t="s">
        <v>4499</v>
      </c>
      <c r="O758" s="227" t="s">
        <v>377</v>
      </c>
      <c r="P758" s="226">
        <v>0.70799999999999996</v>
      </c>
    </row>
    <row r="759" spans="14:16">
      <c r="N759" s="227" t="s">
        <v>1737</v>
      </c>
      <c r="O759" s="227" t="s">
        <v>596</v>
      </c>
      <c r="P759" s="226">
        <v>0.52400000000000002</v>
      </c>
    </row>
    <row r="760" spans="14:16">
      <c r="N760" s="227" t="s">
        <v>1738</v>
      </c>
      <c r="O760" s="227" t="s">
        <v>724</v>
      </c>
      <c r="P760" s="226">
        <v>0.54900000000000004</v>
      </c>
    </row>
    <row r="761" spans="14:16">
      <c r="N761" s="227" t="s">
        <v>1739</v>
      </c>
      <c r="O761" s="227" t="s">
        <v>457</v>
      </c>
      <c r="P761" s="226">
        <v>0.63700000000000001</v>
      </c>
    </row>
    <row r="762" spans="14:16">
      <c r="N762" s="227" t="s">
        <v>1740</v>
      </c>
      <c r="O762" s="227" t="s">
        <v>378</v>
      </c>
      <c r="P762" s="226">
        <v>0.56499999999999995</v>
      </c>
    </row>
    <row r="763" spans="14:16">
      <c r="N763" s="227" t="s">
        <v>4500</v>
      </c>
      <c r="O763" s="227" t="s">
        <v>379</v>
      </c>
      <c r="P763" s="226">
        <v>0.45899999999999996</v>
      </c>
    </row>
    <row r="764" spans="14:16">
      <c r="N764" s="227" t="s">
        <v>4501</v>
      </c>
      <c r="O764" s="227" t="s">
        <v>846</v>
      </c>
      <c r="P764" s="226">
        <v>0.47499999999999998</v>
      </c>
    </row>
    <row r="765" spans="14:16">
      <c r="N765" s="227" t="s">
        <v>1741</v>
      </c>
      <c r="O765" s="227" t="s">
        <v>263</v>
      </c>
      <c r="P765" s="226">
        <v>0.45899999999999996</v>
      </c>
    </row>
    <row r="766" spans="14:16">
      <c r="N766" s="227" t="s">
        <v>1742</v>
      </c>
      <c r="O766" s="227" t="s">
        <v>380</v>
      </c>
      <c r="P766" s="226">
        <v>0.56400000000000006</v>
      </c>
    </row>
    <row r="767" spans="14:16">
      <c r="N767" s="227" t="s">
        <v>1743</v>
      </c>
      <c r="O767" s="227" t="s">
        <v>558</v>
      </c>
      <c r="P767" s="226">
        <v>0.59699999999999998</v>
      </c>
    </row>
    <row r="768" spans="14:16">
      <c r="N768" s="227" t="s">
        <v>1744</v>
      </c>
      <c r="O768" s="227" t="s">
        <v>381</v>
      </c>
      <c r="P768" s="226">
        <v>0.63900000000000001</v>
      </c>
    </row>
    <row r="769" spans="14:16">
      <c r="N769" s="227" t="s">
        <v>1745</v>
      </c>
      <c r="O769" s="227" t="s">
        <v>698</v>
      </c>
      <c r="P769" s="226">
        <v>0.54900000000000004</v>
      </c>
    </row>
    <row r="770" spans="14:16">
      <c r="N770" s="227" t="s">
        <v>1746</v>
      </c>
      <c r="O770" s="227" t="s">
        <v>681</v>
      </c>
      <c r="P770" s="226">
        <v>0.55099999999999993</v>
      </c>
    </row>
    <row r="771" spans="14:16">
      <c r="N771" s="227" t="s">
        <v>1747</v>
      </c>
      <c r="O771" s="227" t="s">
        <v>382</v>
      </c>
      <c r="P771" s="226">
        <v>0.46599999999999997</v>
      </c>
    </row>
    <row r="772" spans="14:16">
      <c r="N772" s="227" t="s">
        <v>1748</v>
      </c>
      <c r="O772" s="227" t="s">
        <v>542</v>
      </c>
      <c r="P772" s="226">
        <v>0.54400000000000004</v>
      </c>
    </row>
    <row r="773" spans="14:16">
      <c r="N773" s="227" t="s">
        <v>1749</v>
      </c>
      <c r="O773" s="227" t="s">
        <v>4502</v>
      </c>
      <c r="P773" s="226">
        <v>0.45</v>
      </c>
    </row>
    <row r="774" spans="14:16">
      <c r="N774" s="227" t="s">
        <v>4503</v>
      </c>
      <c r="O774" s="227" t="s">
        <v>4504</v>
      </c>
      <c r="P774" s="226">
        <v>0.5</v>
      </c>
    </row>
    <row r="775" spans="14:16">
      <c r="N775" s="227" t="s">
        <v>4505</v>
      </c>
      <c r="O775" s="227" t="s">
        <v>857</v>
      </c>
      <c r="P775" s="226">
        <v>0.34499999999999997</v>
      </c>
    </row>
    <row r="776" spans="14:16">
      <c r="N776" s="227" t="s">
        <v>1750</v>
      </c>
      <c r="O776" s="227" t="s">
        <v>480</v>
      </c>
      <c r="P776" s="226">
        <v>0.52600000000000002</v>
      </c>
    </row>
    <row r="777" spans="14:16">
      <c r="N777" s="227" t="s">
        <v>1751</v>
      </c>
      <c r="O777" s="227" t="s">
        <v>673</v>
      </c>
      <c r="P777" s="226">
        <v>0.42799999999999999</v>
      </c>
    </row>
    <row r="778" spans="14:16">
      <c r="N778" s="227" t="s">
        <v>1753</v>
      </c>
      <c r="O778" s="227" t="s">
        <v>383</v>
      </c>
      <c r="P778" s="226">
        <v>0.54100000000000004</v>
      </c>
    </row>
    <row r="779" spans="14:16">
      <c r="N779" s="227" t="s">
        <v>1754</v>
      </c>
      <c r="O779" s="227" t="s">
        <v>576</v>
      </c>
      <c r="P779" s="226">
        <v>0.35899999999999999</v>
      </c>
    </row>
    <row r="780" spans="14:16">
      <c r="N780" s="227" t="s">
        <v>1752</v>
      </c>
      <c r="O780" s="227" t="s">
        <v>715</v>
      </c>
      <c r="P780" s="226">
        <v>0.48899999999999993</v>
      </c>
    </row>
    <row r="781" spans="14:16">
      <c r="N781" s="227" t="s">
        <v>1755</v>
      </c>
      <c r="O781" s="227" t="s">
        <v>349</v>
      </c>
      <c r="P781" s="226">
        <v>0.33399999999999996</v>
      </c>
    </row>
    <row r="782" spans="14:16">
      <c r="N782" s="227" t="s">
        <v>1756</v>
      </c>
      <c r="O782" s="227" t="s">
        <v>384</v>
      </c>
      <c r="P782" s="226">
        <v>0.629</v>
      </c>
    </row>
    <row r="783" spans="14:16">
      <c r="N783" s="227" t="s">
        <v>1757</v>
      </c>
      <c r="O783" s="227" t="s">
        <v>676</v>
      </c>
      <c r="P783" s="226">
        <v>0.50900000000000001</v>
      </c>
    </row>
    <row r="784" spans="14:16">
      <c r="N784" s="227" t="s">
        <v>1758</v>
      </c>
      <c r="O784" s="227" t="s">
        <v>567</v>
      </c>
      <c r="P784" s="226">
        <v>0.51800000000000002</v>
      </c>
    </row>
    <row r="785" spans="14:16">
      <c r="N785" s="227" t="s">
        <v>4506</v>
      </c>
      <c r="O785" s="227" t="s">
        <v>848</v>
      </c>
      <c r="P785" s="226">
        <v>0.45700000000000002</v>
      </c>
    </row>
    <row r="786" spans="14:16">
      <c r="N786" s="227" t="s">
        <v>4507</v>
      </c>
      <c r="O786" s="227" t="s">
        <v>855</v>
      </c>
      <c r="P786" s="226">
        <v>0.505</v>
      </c>
    </row>
    <row r="787" spans="14:16">
      <c r="N787" s="227" t="s">
        <v>4508</v>
      </c>
      <c r="O787" s="227" t="s">
        <v>844</v>
      </c>
      <c r="P787" s="226">
        <v>0</v>
      </c>
    </row>
    <row r="788" spans="14:16">
      <c r="N788" s="227" t="s">
        <v>1759</v>
      </c>
      <c r="O788" s="227" t="s">
        <v>569</v>
      </c>
      <c r="P788" s="226">
        <v>0.28999999999999998</v>
      </c>
    </row>
    <row r="789" spans="14:16">
      <c r="N789" s="227" t="s">
        <v>1760</v>
      </c>
      <c r="O789" s="227" t="s">
        <v>281</v>
      </c>
      <c r="P789" s="226">
        <v>0.70699999999999996</v>
      </c>
    </row>
    <row r="790" spans="14:16">
      <c r="N790" s="227" t="s">
        <v>1761</v>
      </c>
      <c r="O790" s="227" t="s">
        <v>725</v>
      </c>
      <c r="P790" s="226">
        <v>0.38200000000000001</v>
      </c>
    </row>
    <row r="791" spans="14:16">
      <c r="N791" s="227" t="s">
        <v>1762</v>
      </c>
      <c r="O791" s="227" t="s">
        <v>386</v>
      </c>
      <c r="P791" s="226">
        <v>0.55099999999999993</v>
      </c>
    </row>
    <row r="792" spans="14:16">
      <c r="N792" s="227" t="s">
        <v>1763</v>
      </c>
      <c r="O792" s="227" t="s">
        <v>282</v>
      </c>
      <c r="P792" s="226">
        <v>0.68700000000000006</v>
      </c>
    </row>
    <row r="793" spans="14:16">
      <c r="N793" s="227" t="s">
        <v>1764</v>
      </c>
      <c r="O793" s="227" t="s">
        <v>484</v>
      </c>
      <c r="P793" s="226">
        <v>0.51600000000000001</v>
      </c>
    </row>
    <row r="794" spans="14:16">
      <c r="N794" s="227" t="s">
        <v>1765</v>
      </c>
      <c r="O794" s="227" t="s">
        <v>387</v>
      </c>
      <c r="P794" s="226">
        <v>0.54699999999999993</v>
      </c>
    </row>
    <row r="795" spans="14:16">
      <c r="N795" s="227" t="s">
        <v>1766</v>
      </c>
      <c r="O795" s="227" t="s">
        <v>388</v>
      </c>
      <c r="P795" s="226">
        <v>0.55300000000000005</v>
      </c>
    </row>
    <row r="796" spans="14:16">
      <c r="N796" s="227" t="s">
        <v>1767</v>
      </c>
      <c r="O796" s="227" t="s">
        <v>389</v>
      </c>
      <c r="P796" s="226">
        <v>0.34499999999999997</v>
      </c>
    </row>
    <row r="797" spans="14:16">
      <c r="N797" s="227" t="s">
        <v>1768</v>
      </c>
      <c r="O797" s="227" t="s">
        <v>4509</v>
      </c>
      <c r="P797" s="226">
        <v>0</v>
      </c>
    </row>
    <row r="798" spans="14:16">
      <c r="N798" s="227" t="s">
        <v>4510</v>
      </c>
      <c r="O798" s="227" t="s">
        <v>4511</v>
      </c>
      <c r="P798" s="226">
        <v>0.57899999999999996</v>
      </c>
    </row>
    <row r="799" spans="14:16">
      <c r="N799" s="227" t="s">
        <v>1769</v>
      </c>
      <c r="O799" s="227" t="s">
        <v>4512</v>
      </c>
      <c r="P799" s="226">
        <v>0.28600000000000003</v>
      </c>
    </row>
    <row r="800" spans="14:16">
      <c r="N800" s="227" t="s">
        <v>1770</v>
      </c>
      <c r="O800" s="227" t="s">
        <v>4513</v>
      </c>
      <c r="P800" s="226">
        <v>0</v>
      </c>
    </row>
    <row r="801" spans="14:16">
      <c r="N801" s="227" t="s">
        <v>1771</v>
      </c>
      <c r="O801" s="227" t="s">
        <v>4514</v>
      </c>
      <c r="P801" s="226">
        <v>0.437</v>
      </c>
    </row>
    <row r="802" spans="14:16">
      <c r="N802" s="227" t="s">
        <v>4515</v>
      </c>
      <c r="O802" s="227" t="s">
        <v>841</v>
      </c>
      <c r="P802" s="226">
        <v>0.51300000000000001</v>
      </c>
    </row>
    <row r="803" spans="14:16">
      <c r="N803" s="227" t="s">
        <v>1772</v>
      </c>
      <c r="O803" s="227" t="s">
        <v>351</v>
      </c>
      <c r="P803" s="226">
        <v>0.51</v>
      </c>
    </row>
    <row r="804" spans="14:16">
      <c r="N804" s="227" t="s">
        <v>1773</v>
      </c>
      <c r="O804" s="227" t="s">
        <v>551</v>
      </c>
      <c r="P804" s="226">
        <v>0.52600000000000002</v>
      </c>
    </row>
    <row r="805" spans="14:16">
      <c r="N805" s="227" t="s">
        <v>1774</v>
      </c>
      <c r="O805" s="227" t="s">
        <v>427</v>
      </c>
      <c r="P805" s="226">
        <v>0.29399999999999998</v>
      </c>
    </row>
    <row r="806" spans="14:16">
      <c r="N806" s="227" t="s">
        <v>1775</v>
      </c>
      <c r="O806" s="227" t="s">
        <v>597</v>
      </c>
      <c r="P806" s="226">
        <v>0.57099999999999995</v>
      </c>
    </row>
    <row r="807" spans="14:16">
      <c r="N807" s="227" t="s">
        <v>1776</v>
      </c>
      <c r="O807" s="227" t="s">
        <v>285</v>
      </c>
      <c r="P807" s="226">
        <v>0.504</v>
      </c>
    </row>
    <row r="808" spans="14:16">
      <c r="N808" s="227" t="s">
        <v>1777</v>
      </c>
      <c r="O808" s="227" t="s">
        <v>452</v>
      </c>
      <c r="P808" s="226">
        <v>0.49299999999999994</v>
      </c>
    </row>
    <row r="809" spans="14:16">
      <c r="N809" s="227" t="s">
        <v>4516</v>
      </c>
      <c r="O809" s="227" t="s">
        <v>231</v>
      </c>
      <c r="P809" s="226">
        <v>0.69399999999999995</v>
      </c>
    </row>
    <row r="810" spans="14:16">
      <c r="N810" s="227" t="s">
        <v>4517</v>
      </c>
      <c r="O810" s="227" t="s">
        <v>228</v>
      </c>
      <c r="P810" s="226">
        <v>0.48000000000000004</v>
      </c>
    </row>
    <row r="811" spans="14:16">
      <c r="N811" s="227" t="s">
        <v>1778</v>
      </c>
      <c r="O811" s="227" t="s">
        <v>352</v>
      </c>
      <c r="P811" s="226">
        <v>0.55500000000000005</v>
      </c>
    </row>
    <row r="812" spans="14:16">
      <c r="N812" s="227" t="s">
        <v>1779</v>
      </c>
      <c r="O812" s="227" t="s">
        <v>476</v>
      </c>
      <c r="P812" s="226">
        <v>0.63800000000000001</v>
      </c>
    </row>
    <row r="813" spans="14:16">
      <c r="N813" s="227" t="s">
        <v>1780</v>
      </c>
      <c r="O813" s="227" t="s">
        <v>548</v>
      </c>
      <c r="P813" s="226">
        <v>0.59399999999999997</v>
      </c>
    </row>
    <row r="814" spans="14:16">
      <c r="N814" s="227" t="s">
        <v>1781</v>
      </c>
      <c r="O814" s="227" t="s">
        <v>705</v>
      </c>
      <c r="P814" s="226">
        <v>0.46299999999999997</v>
      </c>
    </row>
    <row r="815" spans="14:16">
      <c r="N815" s="227" t="s">
        <v>1782</v>
      </c>
      <c r="O815" s="227" t="s">
        <v>390</v>
      </c>
      <c r="P815" s="226">
        <v>0.496</v>
      </c>
    </row>
    <row r="816" spans="14:16">
      <c r="N816" s="227" t="s">
        <v>1783</v>
      </c>
      <c r="O816" s="227" t="s">
        <v>4518</v>
      </c>
      <c r="P816" s="226">
        <v>0</v>
      </c>
    </row>
    <row r="817" spans="14:16">
      <c r="N817" s="227" t="s">
        <v>4519</v>
      </c>
      <c r="O817" s="227" t="s">
        <v>4520</v>
      </c>
      <c r="P817" s="226">
        <v>0.47699999999999998</v>
      </c>
    </row>
    <row r="818" spans="14:16">
      <c r="N818" s="227" t="s">
        <v>1784</v>
      </c>
      <c r="O818" s="227" t="s">
        <v>577</v>
      </c>
      <c r="P818" s="226">
        <v>0.46299999999999997</v>
      </c>
    </row>
    <row r="819" spans="14:16">
      <c r="N819" s="227" t="s">
        <v>1785</v>
      </c>
      <c r="O819" s="227" t="s">
        <v>599</v>
      </c>
      <c r="P819" s="226">
        <v>0.432</v>
      </c>
    </row>
    <row r="820" spans="14:16">
      <c r="N820" s="227" t="s">
        <v>1786</v>
      </c>
      <c r="O820" s="227" t="s">
        <v>441</v>
      </c>
      <c r="P820" s="226">
        <v>0.60099999999999998</v>
      </c>
    </row>
    <row r="821" spans="14:16">
      <c r="N821" s="227" t="s">
        <v>1787</v>
      </c>
      <c r="O821" s="227" t="s">
        <v>391</v>
      </c>
      <c r="P821" s="226">
        <v>0.11699999999999999</v>
      </c>
    </row>
    <row r="822" spans="14:16">
      <c r="N822" s="227" t="s">
        <v>1788</v>
      </c>
      <c r="O822" s="227" t="s">
        <v>437</v>
      </c>
      <c r="P822" s="226">
        <v>0.38200000000000001</v>
      </c>
    </row>
    <row r="823" spans="14:16">
      <c r="N823" s="227" t="s">
        <v>1789</v>
      </c>
      <c r="O823" s="227" t="s">
        <v>4521</v>
      </c>
      <c r="P823" s="226">
        <v>0</v>
      </c>
    </row>
    <row r="824" spans="14:16">
      <c r="N824" s="227" t="s">
        <v>4522</v>
      </c>
      <c r="O824" s="227" t="s">
        <v>4523</v>
      </c>
      <c r="P824" s="226">
        <v>0.47399999999999998</v>
      </c>
    </row>
    <row r="825" spans="14:16">
      <c r="N825" s="227" t="s">
        <v>4524</v>
      </c>
      <c r="O825" s="227" t="s">
        <v>563</v>
      </c>
      <c r="P825" s="226">
        <v>0.58600000000000008</v>
      </c>
    </row>
    <row r="826" spans="14:16">
      <c r="N826" s="227" t="s">
        <v>4525</v>
      </c>
      <c r="O826" s="227" t="s">
        <v>353</v>
      </c>
      <c r="P826" s="226">
        <v>0.52600000000000002</v>
      </c>
    </row>
    <row r="827" spans="14:16">
      <c r="N827" s="227" t="s">
        <v>4526</v>
      </c>
      <c r="O827" s="227" t="s">
        <v>449</v>
      </c>
      <c r="P827" s="226">
        <v>0.378</v>
      </c>
    </row>
    <row r="828" spans="14:16">
      <c r="N828" s="227" t="s">
        <v>4527</v>
      </c>
      <c r="O828" s="227" t="s">
        <v>226</v>
      </c>
      <c r="P828" s="226">
        <v>0.54799999999999993</v>
      </c>
    </row>
    <row r="829" spans="14:16">
      <c r="N829" s="227" t="s">
        <v>1790</v>
      </c>
      <c r="O829" s="227" t="s">
        <v>729</v>
      </c>
      <c r="P829" s="226">
        <v>0.91799999999999993</v>
      </c>
    </row>
    <row r="830" spans="14:16">
      <c r="N830" s="227" t="s">
        <v>1791</v>
      </c>
      <c r="O830" s="227" t="s">
        <v>500</v>
      </c>
      <c r="P830" s="226">
        <v>0.56200000000000006</v>
      </c>
    </row>
    <row r="831" spans="14:16">
      <c r="N831" s="227" t="s">
        <v>1792</v>
      </c>
      <c r="O831" s="227" t="s">
        <v>394</v>
      </c>
      <c r="P831" s="226">
        <v>0.48199999999999998</v>
      </c>
    </row>
    <row r="832" spans="14:16">
      <c r="N832" s="227" t="s">
        <v>1793</v>
      </c>
      <c r="O832" s="227" t="s">
        <v>511</v>
      </c>
      <c r="P832" s="226">
        <v>0.58100000000000007</v>
      </c>
    </row>
    <row r="833" spans="14:16">
      <c r="N833" s="227" t="s">
        <v>1794</v>
      </c>
      <c r="O833" s="227" t="s">
        <v>684</v>
      </c>
      <c r="P833" s="226">
        <v>0.54500000000000004</v>
      </c>
    </row>
    <row r="834" spans="14:16">
      <c r="N834" s="227" t="s">
        <v>1795</v>
      </c>
      <c r="O834" s="227" t="s">
        <v>561</v>
      </c>
      <c r="P834" s="226">
        <v>0.59299999999999997</v>
      </c>
    </row>
    <row r="835" spans="14:16">
      <c r="N835" s="227" t="s">
        <v>4528</v>
      </c>
      <c r="O835" s="227" t="s">
        <v>354</v>
      </c>
      <c r="P835" s="226">
        <v>0.503</v>
      </c>
    </row>
    <row r="836" spans="14:16">
      <c r="N836" s="227" t="s">
        <v>4529</v>
      </c>
      <c r="O836" s="227" t="s">
        <v>264</v>
      </c>
      <c r="P836" s="226">
        <v>0.53</v>
      </c>
    </row>
    <row r="837" spans="14:16">
      <c r="N837" s="227" t="s">
        <v>1796</v>
      </c>
      <c r="O837" s="227" t="s">
        <v>395</v>
      </c>
      <c r="P837" s="226">
        <v>0.54500000000000004</v>
      </c>
    </row>
    <row r="838" spans="14:16">
      <c r="N838" s="227" t="s">
        <v>1797</v>
      </c>
      <c r="O838" s="227" t="s">
        <v>586</v>
      </c>
      <c r="P838" s="226">
        <v>0.51</v>
      </c>
    </row>
    <row r="839" spans="14:16">
      <c r="N839" s="227" t="s">
        <v>1798</v>
      </c>
      <c r="O839" s="227" t="s">
        <v>525</v>
      </c>
      <c r="P839" s="226">
        <v>0.52300000000000002</v>
      </c>
    </row>
    <row r="840" spans="14:16">
      <c r="N840" s="227" t="s">
        <v>1799</v>
      </c>
      <c r="O840" s="227" t="s">
        <v>736</v>
      </c>
      <c r="P840" s="226">
        <v>0.42799999999999999</v>
      </c>
    </row>
    <row r="841" spans="14:16">
      <c r="N841" s="227" t="s">
        <v>1800</v>
      </c>
      <c r="O841" s="227" t="s">
        <v>842</v>
      </c>
      <c r="P841" s="226">
        <v>0.64200000000000002</v>
      </c>
    </row>
    <row r="842" spans="14:16">
      <c r="N842" s="227" t="s">
        <v>1801</v>
      </c>
      <c r="O842" s="227" t="s">
        <v>483</v>
      </c>
      <c r="P842" s="226">
        <v>0.55500000000000005</v>
      </c>
    </row>
    <row r="843" spans="14:16">
      <c r="N843" s="227" t="s">
        <v>1802</v>
      </c>
      <c r="O843" s="227" t="s">
        <v>598</v>
      </c>
      <c r="P843" s="226">
        <v>0.46</v>
      </c>
    </row>
    <row r="844" spans="14:16">
      <c r="N844" s="227" t="s">
        <v>1803</v>
      </c>
      <c r="O844" s="227" t="s">
        <v>590</v>
      </c>
      <c r="P844" s="226">
        <v>0.16600000000000001</v>
      </c>
    </row>
    <row r="845" spans="14:16">
      <c r="N845" s="227" t="s">
        <v>1804</v>
      </c>
      <c r="O845" s="227" t="s">
        <v>265</v>
      </c>
      <c r="P845" s="226">
        <v>0.55199999999999994</v>
      </c>
    </row>
    <row r="846" spans="14:16">
      <c r="N846" s="227" t="s">
        <v>1805</v>
      </c>
      <c r="O846" s="227" t="s">
        <v>726</v>
      </c>
      <c r="P846" s="226">
        <v>0.63800000000000001</v>
      </c>
    </row>
    <row r="847" spans="14:16">
      <c r="N847" s="227" t="s">
        <v>1806</v>
      </c>
      <c r="O847" s="227" t="s">
        <v>578</v>
      </c>
      <c r="P847" s="226">
        <v>0.46299999999999997</v>
      </c>
    </row>
    <row r="848" spans="14:16">
      <c r="N848" s="227" t="s">
        <v>1807</v>
      </c>
      <c r="O848" s="227" t="s">
        <v>514</v>
      </c>
      <c r="P848" s="226">
        <v>0.51600000000000001</v>
      </c>
    </row>
    <row r="849" spans="14:16">
      <c r="N849" s="227" t="s">
        <v>1808</v>
      </c>
      <c r="O849" s="227" t="s">
        <v>289</v>
      </c>
      <c r="P849" s="226">
        <v>0.55999999999999994</v>
      </c>
    </row>
    <row r="850" spans="14:16">
      <c r="N850" s="227" t="s">
        <v>1809</v>
      </c>
      <c r="O850" s="227" t="s">
        <v>290</v>
      </c>
      <c r="P850" s="226">
        <v>0.45500000000000002</v>
      </c>
    </row>
    <row r="851" spans="14:16">
      <c r="N851" s="227" t="s">
        <v>1810</v>
      </c>
      <c r="O851" s="227" t="s">
        <v>507</v>
      </c>
      <c r="P851" s="226">
        <v>0.38200000000000001</v>
      </c>
    </row>
    <row r="852" spans="14:16">
      <c r="N852" s="227" t="s">
        <v>4530</v>
      </c>
      <c r="O852" s="227" t="s">
        <v>356</v>
      </c>
      <c r="P852" s="226">
        <v>0.70100000000000007</v>
      </c>
    </row>
    <row r="853" spans="14:16">
      <c r="N853" s="227" t="s">
        <v>1811</v>
      </c>
      <c r="O853" s="227" t="s">
        <v>398</v>
      </c>
      <c r="P853" s="226">
        <v>0.44700000000000001</v>
      </c>
    </row>
    <row r="854" spans="14:16">
      <c r="N854" s="227" t="s">
        <v>1812</v>
      </c>
      <c r="O854" s="227" t="s">
        <v>683</v>
      </c>
      <c r="P854" s="226">
        <v>0.48299999999999998</v>
      </c>
    </row>
    <row r="855" spans="14:16">
      <c r="N855" s="227" t="s">
        <v>1813</v>
      </c>
      <c r="O855" s="227" t="s">
        <v>603</v>
      </c>
      <c r="P855" s="226">
        <v>0.307</v>
      </c>
    </row>
    <row r="856" spans="14:16">
      <c r="N856" s="227" t="s">
        <v>4531</v>
      </c>
      <c r="O856" s="227" t="s">
        <v>357</v>
      </c>
      <c r="P856" s="226">
        <v>0.501</v>
      </c>
    </row>
    <row r="857" spans="14:16">
      <c r="N857" s="227" t="s">
        <v>1814</v>
      </c>
      <c r="O857" s="227" t="s">
        <v>723</v>
      </c>
      <c r="P857" s="226">
        <v>0.54900000000000004</v>
      </c>
    </row>
    <row r="858" spans="14:16">
      <c r="N858" s="227" t="s">
        <v>1815</v>
      </c>
      <c r="O858" s="227" t="s">
        <v>399</v>
      </c>
      <c r="P858" s="226">
        <v>0</v>
      </c>
    </row>
    <row r="859" spans="14:16">
      <c r="N859" s="227" t="s">
        <v>1816</v>
      </c>
      <c r="O859" s="227" t="s">
        <v>425</v>
      </c>
      <c r="P859" s="226">
        <v>0.54199999999999993</v>
      </c>
    </row>
    <row r="860" spans="14:16">
      <c r="N860" s="227" t="s">
        <v>1817</v>
      </c>
      <c r="O860" s="227" t="s">
        <v>716</v>
      </c>
      <c r="P860" s="226">
        <v>0.69700000000000006</v>
      </c>
    </row>
    <row r="861" spans="14:16">
      <c r="N861" s="227" t="s">
        <v>1818</v>
      </c>
      <c r="O861" s="227" t="s">
        <v>479</v>
      </c>
      <c r="P861" s="226">
        <v>0.45399999999999996</v>
      </c>
    </row>
    <row r="862" spans="14:16">
      <c r="N862" s="227" t="s">
        <v>1819</v>
      </c>
      <c r="O862" s="227" t="s">
        <v>400</v>
      </c>
      <c r="P862" s="226">
        <v>0.59199999999999997</v>
      </c>
    </row>
    <row r="863" spans="14:16">
      <c r="N863" s="227" t="s">
        <v>4532</v>
      </c>
      <c r="O863" s="227" t="s">
        <v>528</v>
      </c>
      <c r="P863" s="226">
        <v>0.44</v>
      </c>
    </row>
    <row r="864" spans="14:16">
      <c r="N864" s="227" t="s">
        <v>4533</v>
      </c>
      <c r="O864" s="227" t="s">
        <v>401</v>
      </c>
      <c r="P864" s="226">
        <v>0.55900000000000005</v>
      </c>
    </row>
    <row r="865" spans="14:16">
      <c r="N865" s="227" t="s">
        <v>1820</v>
      </c>
      <c r="O865" s="227" t="s">
        <v>520</v>
      </c>
      <c r="P865" s="226">
        <v>0.64300000000000002</v>
      </c>
    </row>
    <row r="866" spans="14:16">
      <c r="N866" s="227" t="s">
        <v>1821</v>
      </c>
      <c r="O866" s="227" t="s">
        <v>523</v>
      </c>
      <c r="P866" s="226">
        <v>0.56300000000000006</v>
      </c>
    </row>
    <row r="867" spans="14:16">
      <c r="N867" s="227" t="s">
        <v>1822</v>
      </c>
      <c r="O867" s="227" t="s">
        <v>665</v>
      </c>
      <c r="P867" s="226">
        <v>0.55800000000000005</v>
      </c>
    </row>
    <row r="868" spans="14:16">
      <c r="N868" s="227" t="s">
        <v>1823</v>
      </c>
      <c r="O868" s="227" t="s">
        <v>531</v>
      </c>
      <c r="P868" s="226">
        <v>0.68900000000000006</v>
      </c>
    </row>
    <row r="869" spans="14:16">
      <c r="N869" s="227" t="s">
        <v>1824</v>
      </c>
      <c r="O869" s="227" t="s">
        <v>358</v>
      </c>
      <c r="P869" s="226">
        <v>0.51999999999999991</v>
      </c>
    </row>
    <row r="870" spans="14:16">
      <c r="N870" s="227" t="s">
        <v>1825</v>
      </c>
      <c r="O870" s="227" t="s">
        <v>402</v>
      </c>
      <c r="P870" s="226">
        <v>0.52500000000000002</v>
      </c>
    </row>
    <row r="871" spans="14:16">
      <c r="N871" s="227" t="s">
        <v>1826</v>
      </c>
      <c r="O871" s="227" t="s">
        <v>570</v>
      </c>
      <c r="P871" s="226">
        <v>0.55900000000000005</v>
      </c>
    </row>
    <row r="872" spans="14:16">
      <c r="N872" s="227" t="s">
        <v>1827</v>
      </c>
      <c r="O872" s="227" t="s">
        <v>508</v>
      </c>
      <c r="P872" s="226">
        <v>0.70100000000000007</v>
      </c>
    </row>
    <row r="873" spans="14:16">
      <c r="N873" s="227" t="s">
        <v>1828</v>
      </c>
      <c r="O873" s="227" t="s">
        <v>478</v>
      </c>
      <c r="P873" s="226">
        <v>0.55099999999999993</v>
      </c>
    </row>
    <row r="874" spans="14:16">
      <c r="N874" s="227" t="s">
        <v>4534</v>
      </c>
      <c r="O874" s="227" t="s">
        <v>510</v>
      </c>
      <c r="P874" s="226">
        <v>0.503</v>
      </c>
    </row>
    <row r="875" spans="14:16">
      <c r="N875" s="227" t="s">
        <v>1829</v>
      </c>
      <c r="O875" s="227" t="s">
        <v>582</v>
      </c>
      <c r="P875" s="226">
        <v>0.46299999999999997</v>
      </c>
    </row>
    <row r="876" spans="14:16">
      <c r="N876" s="227" t="s">
        <v>1830</v>
      </c>
      <c r="O876" s="227" t="s">
        <v>534</v>
      </c>
      <c r="P876" s="226">
        <v>0.52500000000000002</v>
      </c>
    </row>
    <row r="877" spans="14:16">
      <c r="N877" s="227" t="s">
        <v>1831</v>
      </c>
      <c r="O877" s="227" t="s">
        <v>519</v>
      </c>
      <c r="P877" s="226">
        <v>0.71</v>
      </c>
    </row>
    <row r="878" spans="14:16">
      <c r="N878" s="227" t="s">
        <v>1832</v>
      </c>
      <c r="O878" s="227" t="s">
        <v>4535</v>
      </c>
      <c r="P878" s="226">
        <v>0</v>
      </c>
    </row>
    <row r="879" spans="14:16">
      <c r="N879" s="227" t="s">
        <v>1833</v>
      </c>
      <c r="O879" s="227" t="s">
        <v>4536</v>
      </c>
      <c r="P879" s="226">
        <v>8.5000000000000006E-2</v>
      </c>
    </row>
    <row r="880" spans="14:16">
      <c r="N880" s="227" t="s">
        <v>1834</v>
      </c>
      <c r="O880" s="227" t="s">
        <v>670</v>
      </c>
      <c r="P880" s="226">
        <v>0.51600000000000001</v>
      </c>
    </row>
    <row r="881" spans="14:16">
      <c r="N881" s="227" t="s">
        <v>1836</v>
      </c>
      <c r="O881" s="227" t="s">
        <v>583</v>
      </c>
      <c r="P881" s="226">
        <v>0.46299999999999997</v>
      </c>
    </row>
    <row r="882" spans="14:16">
      <c r="N882" s="227" t="s">
        <v>1835</v>
      </c>
      <c r="O882" s="227" t="s">
        <v>717</v>
      </c>
      <c r="P882" s="226">
        <v>0.55500000000000005</v>
      </c>
    </row>
    <row r="883" spans="14:16">
      <c r="N883" s="227" t="s">
        <v>1837</v>
      </c>
      <c r="O883" s="227" t="s">
        <v>709</v>
      </c>
      <c r="P883" s="226">
        <v>0.78600000000000003</v>
      </c>
    </row>
    <row r="884" spans="14:16">
      <c r="N884" s="227" t="s">
        <v>1838</v>
      </c>
      <c r="O884" s="227" t="s">
        <v>564</v>
      </c>
      <c r="P884" s="226">
        <v>0.52100000000000002</v>
      </c>
    </row>
    <row r="885" spans="14:16">
      <c r="N885" s="227" t="s">
        <v>1839</v>
      </c>
      <c r="O885" s="227" t="s">
        <v>691</v>
      </c>
      <c r="P885" s="226">
        <v>0.61099999999999999</v>
      </c>
    </row>
    <row r="886" spans="14:16">
      <c r="N886" s="227" t="s">
        <v>1840</v>
      </c>
      <c r="O886" s="227" t="s">
        <v>361</v>
      </c>
      <c r="P886" s="226">
        <v>0.50700000000000001</v>
      </c>
    </row>
    <row r="887" spans="14:16">
      <c r="N887" s="227" t="s">
        <v>1841</v>
      </c>
      <c r="O887" s="227" t="s">
        <v>579</v>
      </c>
      <c r="P887" s="226">
        <v>0.46299999999999997</v>
      </c>
    </row>
    <row r="888" spans="14:16">
      <c r="N888" s="227" t="s">
        <v>1842</v>
      </c>
      <c r="O888" s="227" t="s">
        <v>601</v>
      </c>
      <c r="P888" s="226">
        <v>0.51999999999999991</v>
      </c>
    </row>
    <row r="889" spans="14:16">
      <c r="N889" s="227" t="s">
        <v>4537</v>
      </c>
      <c r="O889" s="227" t="s">
        <v>851</v>
      </c>
      <c r="P889" s="226">
        <v>0.54299999999999993</v>
      </c>
    </row>
    <row r="890" spans="14:16">
      <c r="N890" s="227" t="s">
        <v>1843</v>
      </c>
      <c r="O890" s="227" t="s">
        <v>559</v>
      </c>
      <c r="P890" s="226">
        <v>0.59000000000000008</v>
      </c>
    </row>
    <row r="891" spans="14:16">
      <c r="N891" s="227" t="s">
        <v>1844</v>
      </c>
      <c r="O891" s="227" t="s">
        <v>490</v>
      </c>
      <c r="P891" s="226">
        <v>0.54299999999999993</v>
      </c>
    </row>
    <row r="892" spans="14:16">
      <c r="N892" s="227" t="s">
        <v>4538</v>
      </c>
      <c r="O892" s="227" t="s">
        <v>853</v>
      </c>
      <c r="P892" s="226">
        <v>0.40799999999999997</v>
      </c>
    </row>
    <row r="893" spans="14:16">
      <c r="N893" s="227" t="s">
        <v>1845</v>
      </c>
      <c r="O893" s="227" t="s">
        <v>487</v>
      </c>
      <c r="P893" s="226">
        <v>0.51600000000000001</v>
      </c>
    </row>
    <row r="894" spans="14:16">
      <c r="N894" s="227" t="s">
        <v>1846</v>
      </c>
      <c r="O894" s="227" t="s">
        <v>506</v>
      </c>
      <c r="P894" s="226">
        <v>0.53100000000000003</v>
      </c>
    </row>
    <row r="895" spans="14:16">
      <c r="N895" s="227" t="s">
        <v>1847</v>
      </c>
      <c r="O895" s="227" t="s">
        <v>659</v>
      </c>
      <c r="P895" s="226">
        <v>0.50900000000000001</v>
      </c>
    </row>
    <row r="896" spans="14:16">
      <c r="N896" s="227" t="s">
        <v>1848</v>
      </c>
      <c r="O896" s="227" t="s">
        <v>566</v>
      </c>
      <c r="P896" s="226">
        <v>0.56499999999999995</v>
      </c>
    </row>
    <row r="897" spans="14:16">
      <c r="N897" s="227" t="s">
        <v>4539</v>
      </c>
      <c r="O897" s="227" t="s">
        <v>404</v>
      </c>
      <c r="P897" s="226">
        <v>0</v>
      </c>
    </row>
    <row r="898" spans="14:16">
      <c r="N898" s="227" t="s">
        <v>4540</v>
      </c>
      <c r="O898" s="227" t="s">
        <v>362</v>
      </c>
      <c r="P898" s="226">
        <v>0.54799999999999993</v>
      </c>
    </row>
    <row r="899" spans="14:16">
      <c r="N899" s="227" t="s">
        <v>4541</v>
      </c>
      <c r="O899" s="227" t="s">
        <v>229</v>
      </c>
      <c r="P899" s="226">
        <v>0.624</v>
      </c>
    </row>
    <row r="900" spans="14:16">
      <c r="N900" s="227" t="s">
        <v>1849</v>
      </c>
      <c r="O900" s="227" t="s">
        <v>405</v>
      </c>
      <c r="P900" s="226">
        <v>0.753</v>
      </c>
    </row>
    <row r="901" spans="14:16">
      <c r="N901" s="227" t="s">
        <v>1850</v>
      </c>
      <c r="O901" s="227" t="s">
        <v>225</v>
      </c>
      <c r="P901" s="226">
        <v>0.64</v>
      </c>
    </row>
    <row r="902" spans="14:16">
      <c r="N902" s="227" t="s">
        <v>1851</v>
      </c>
      <c r="O902" s="227" t="s">
        <v>552</v>
      </c>
      <c r="P902" s="226">
        <v>0.51400000000000001</v>
      </c>
    </row>
    <row r="903" spans="14:16">
      <c r="N903" s="227" t="s">
        <v>1852</v>
      </c>
      <c r="O903" s="227" t="s">
        <v>690</v>
      </c>
      <c r="P903" s="226">
        <v>0.50900000000000001</v>
      </c>
    </row>
    <row r="904" spans="14:16">
      <c r="N904" s="227" t="s">
        <v>1853</v>
      </c>
      <c r="O904" s="227" t="s">
        <v>297</v>
      </c>
      <c r="P904" s="226">
        <v>0.50700000000000001</v>
      </c>
    </row>
    <row r="905" spans="14:16">
      <c r="N905" s="227" t="s">
        <v>1854</v>
      </c>
      <c r="O905" s="227" t="s">
        <v>751</v>
      </c>
      <c r="P905" s="226">
        <v>0.54299999999999993</v>
      </c>
    </row>
    <row r="906" spans="14:16">
      <c r="N906" s="227" t="s">
        <v>1855</v>
      </c>
      <c r="O906" s="227" t="s">
        <v>677</v>
      </c>
      <c r="P906" s="226">
        <v>0.42799999999999999</v>
      </c>
    </row>
    <row r="907" spans="14:16">
      <c r="N907" s="227" t="s">
        <v>1856</v>
      </c>
      <c r="O907" s="227" t="s">
        <v>434</v>
      </c>
      <c r="P907" s="226">
        <v>0.57499999999999996</v>
      </c>
    </row>
    <row r="908" spans="14:16">
      <c r="N908" s="227" t="s">
        <v>1857</v>
      </c>
      <c r="O908" s="227" t="s">
        <v>481</v>
      </c>
      <c r="P908" s="226">
        <v>0.48500000000000004</v>
      </c>
    </row>
    <row r="909" spans="14:16">
      <c r="N909" s="227" t="s">
        <v>1858</v>
      </c>
      <c r="O909" s="227" t="s">
        <v>300</v>
      </c>
      <c r="P909" s="226">
        <v>0.83100000000000007</v>
      </c>
    </row>
    <row r="910" spans="14:16">
      <c r="N910" s="227" t="s">
        <v>1859</v>
      </c>
      <c r="O910" s="227" t="s">
        <v>840</v>
      </c>
      <c r="P910" s="226">
        <v>0.5</v>
      </c>
    </row>
    <row r="911" spans="14:16">
      <c r="N911" s="227" t="s">
        <v>1860</v>
      </c>
      <c r="O911" s="227" t="s">
        <v>819</v>
      </c>
      <c r="P911" s="226">
        <v>0.44</v>
      </c>
    </row>
    <row r="912" spans="14:16">
      <c r="N912" s="227" t="s">
        <v>1861</v>
      </c>
      <c r="O912" s="227" t="s">
        <v>820</v>
      </c>
      <c r="P912" s="226">
        <v>0</v>
      </c>
    </row>
    <row r="913" spans="14:16">
      <c r="N913" s="227" t="s">
        <v>4542</v>
      </c>
      <c r="O913" s="227" t="s">
        <v>4543</v>
      </c>
      <c r="P913" s="226">
        <v>0.55599999999999994</v>
      </c>
    </row>
    <row r="914" spans="14:16">
      <c r="N914" s="227" t="s">
        <v>1862</v>
      </c>
      <c r="O914" s="227" t="s">
        <v>408</v>
      </c>
      <c r="P914" s="226">
        <v>0.38900000000000001</v>
      </c>
    </row>
    <row r="915" spans="14:16">
      <c r="N915" s="227" t="s">
        <v>4544</v>
      </c>
      <c r="O915" s="227" t="s">
        <v>414</v>
      </c>
      <c r="P915" s="226">
        <v>0.496</v>
      </c>
    </row>
    <row r="916" spans="14:16">
      <c r="N916" s="227" t="s">
        <v>1863</v>
      </c>
      <c r="O916" s="227" t="s">
        <v>584</v>
      </c>
      <c r="P916" s="226">
        <v>0.46299999999999997</v>
      </c>
    </row>
    <row r="917" spans="14:16">
      <c r="N917" s="227" t="s">
        <v>1864</v>
      </c>
      <c r="O917" s="227" t="s">
        <v>538</v>
      </c>
      <c r="P917" s="226">
        <v>0.45899999999999996</v>
      </c>
    </row>
    <row r="918" spans="14:16">
      <c r="N918" s="227" t="s">
        <v>1865</v>
      </c>
      <c r="O918" s="227" t="s">
        <v>545</v>
      </c>
      <c r="P918" s="226">
        <v>0.51400000000000001</v>
      </c>
    </row>
    <row r="919" spans="14:16">
      <c r="N919" s="227" t="s">
        <v>1866</v>
      </c>
      <c r="O919" s="227" t="s">
        <v>409</v>
      </c>
      <c r="P919" s="226">
        <v>0.495</v>
      </c>
    </row>
    <row r="920" spans="14:16">
      <c r="N920" s="227" t="s">
        <v>1867</v>
      </c>
      <c r="O920" s="227" t="s">
        <v>410</v>
      </c>
      <c r="P920" s="226">
        <v>0.57899999999999996</v>
      </c>
    </row>
    <row r="921" spans="14:16">
      <c r="N921" s="227" t="s">
        <v>1868</v>
      </c>
      <c r="O921" s="227" t="s">
        <v>488</v>
      </c>
      <c r="P921" s="226">
        <v>0.52100000000000002</v>
      </c>
    </row>
    <row r="922" spans="14:16">
      <c r="N922" s="227" t="s">
        <v>1869</v>
      </c>
      <c r="O922" s="227" t="s">
        <v>697</v>
      </c>
      <c r="P922" s="226">
        <v>0.60699999999999998</v>
      </c>
    </row>
    <row r="923" spans="14:16">
      <c r="N923" s="227" t="s">
        <v>1870</v>
      </c>
      <c r="O923" s="227" t="s">
        <v>547</v>
      </c>
      <c r="P923" s="226">
        <v>0.61899999999999999</v>
      </c>
    </row>
    <row r="924" spans="14:16">
      <c r="N924" s="227" t="s">
        <v>4545</v>
      </c>
      <c r="O924" s="227" t="s">
        <v>411</v>
      </c>
      <c r="P924" s="226">
        <v>0.46</v>
      </c>
    </row>
    <row r="925" spans="14:16">
      <c r="N925" s="227" t="s">
        <v>1871</v>
      </c>
      <c r="O925" s="227" t="s">
        <v>695</v>
      </c>
      <c r="P925" s="226">
        <v>0.44600000000000001</v>
      </c>
    </row>
    <row r="926" spans="14:16">
      <c r="N926" s="227" t="s">
        <v>1872</v>
      </c>
      <c r="O926" s="227" t="s">
        <v>707</v>
      </c>
      <c r="P926" s="226">
        <v>0.63900000000000001</v>
      </c>
    </row>
    <row r="927" spans="14:16">
      <c r="N927" s="227" t="s">
        <v>1873</v>
      </c>
      <c r="O927" s="227" t="s">
        <v>503</v>
      </c>
      <c r="P927" s="226">
        <v>0.55199999999999994</v>
      </c>
    </row>
    <row r="928" spans="14:16">
      <c r="N928" s="227" t="s">
        <v>1874</v>
      </c>
      <c r="O928" s="227" t="s">
        <v>533</v>
      </c>
      <c r="P928" s="226">
        <v>0.77899999999999991</v>
      </c>
    </row>
    <row r="929" spans="14:16">
      <c r="N929" s="227" t="s">
        <v>1875</v>
      </c>
      <c r="O929" s="227" t="s">
        <v>568</v>
      </c>
      <c r="P929" s="226">
        <v>0.60299999999999998</v>
      </c>
    </row>
    <row r="930" spans="14:16">
      <c r="N930" s="227" t="s">
        <v>1876</v>
      </c>
      <c r="O930" s="227" t="s">
        <v>856</v>
      </c>
      <c r="P930" s="226">
        <v>0.55400000000000005</v>
      </c>
    </row>
    <row r="931" spans="14:16">
      <c r="N931" s="227" t="s">
        <v>1877</v>
      </c>
      <c r="O931" s="227" t="s">
        <v>675</v>
      </c>
      <c r="P931" s="226">
        <v>0.54900000000000004</v>
      </c>
    </row>
    <row r="932" spans="14:16">
      <c r="N932" s="227" t="s">
        <v>1878</v>
      </c>
      <c r="O932" s="227" t="s">
        <v>664</v>
      </c>
      <c r="P932" s="226">
        <v>0.55800000000000005</v>
      </c>
    </row>
    <row r="933" spans="14:16">
      <c r="N933" s="227" t="s">
        <v>4546</v>
      </c>
      <c r="O933" s="227" t="s">
        <v>852</v>
      </c>
      <c r="P933" s="226">
        <v>0.59100000000000008</v>
      </c>
    </row>
    <row r="934" spans="14:16">
      <c r="N934" s="227" t="s">
        <v>1879</v>
      </c>
      <c r="O934" s="227" t="s">
        <v>412</v>
      </c>
      <c r="P934" s="226">
        <v>0</v>
      </c>
    </row>
    <row r="935" spans="14:16">
      <c r="N935" s="227" t="s">
        <v>1880</v>
      </c>
      <c r="O935" s="227" t="s">
        <v>604</v>
      </c>
      <c r="P935" s="226">
        <v>0.42000000000000004</v>
      </c>
    </row>
    <row r="936" spans="14:16">
      <c r="N936" s="227" t="s">
        <v>1881</v>
      </c>
      <c r="O936" s="227" t="s">
        <v>571</v>
      </c>
      <c r="P936" s="226">
        <v>0.53799999999999992</v>
      </c>
    </row>
    <row r="937" spans="14:16">
      <c r="N937" s="227" t="s">
        <v>1882</v>
      </c>
      <c r="O937" s="227" t="s">
        <v>4547</v>
      </c>
      <c r="P937" s="226">
        <v>0</v>
      </c>
    </row>
    <row r="938" spans="14:16">
      <c r="N938" s="227" t="s">
        <v>1883</v>
      </c>
      <c r="O938" s="227" t="s">
        <v>4548</v>
      </c>
      <c r="P938" s="226">
        <v>0.37</v>
      </c>
    </row>
    <row r="939" spans="14:16">
      <c r="N939" s="227" t="s">
        <v>4549</v>
      </c>
      <c r="O939" s="227" t="s">
        <v>4550</v>
      </c>
      <c r="P939" s="226">
        <v>0.35899999999999999</v>
      </c>
    </row>
    <row r="940" spans="14:16">
      <c r="N940" s="227" t="s">
        <v>1884</v>
      </c>
      <c r="O940" s="227" t="s">
        <v>365</v>
      </c>
      <c r="P940" s="226">
        <v>0.52400000000000002</v>
      </c>
    </row>
    <row r="941" spans="14:16">
      <c r="N941" s="227" t="s">
        <v>1885</v>
      </c>
      <c r="O941" s="227" t="s">
        <v>366</v>
      </c>
      <c r="P941" s="226">
        <v>0.58100000000000007</v>
      </c>
    </row>
    <row r="942" spans="14:16">
      <c r="N942" s="227" t="s">
        <v>1886</v>
      </c>
      <c r="O942" s="227" t="s">
        <v>515</v>
      </c>
      <c r="P942" s="226">
        <v>0.74299999999999999</v>
      </c>
    </row>
    <row r="943" spans="14:16">
      <c r="N943" s="227" t="s">
        <v>1887</v>
      </c>
      <c r="O943" s="227" t="s">
        <v>694</v>
      </c>
      <c r="P943" s="226">
        <v>0.56400000000000006</v>
      </c>
    </row>
    <row r="944" spans="14:16">
      <c r="N944" s="227" t="s">
        <v>1888</v>
      </c>
      <c r="O944" s="227" t="s">
        <v>415</v>
      </c>
      <c r="P944" s="226">
        <v>0.54100000000000004</v>
      </c>
    </row>
    <row r="945" spans="14:16">
      <c r="N945" s="227" t="s">
        <v>1889</v>
      </c>
      <c r="O945" s="227" t="s">
        <v>504</v>
      </c>
      <c r="P945" s="226">
        <v>0.5</v>
      </c>
    </row>
    <row r="946" spans="14:16">
      <c r="N946" s="227" t="s">
        <v>1890</v>
      </c>
      <c r="O946" s="227" t="s">
        <v>303</v>
      </c>
      <c r="P946" s="226">
        <v>0.54</v>
      </c>
    </row>
    <row r="947" spans="14:16">
      <c r="N947" s="227" t="s">
        <v>1891</v>
      </c>
      <c r="O947" s="227" t="s">
        <v>710</v>
      </c>
      <c r="P947" s="226">
        <v>0.72599999999999998</v>
      </c>
    </row>
    <row r="948" spans="14:16">
      <c r="N948" s="227" t="s">
        <v>4551</v>
      </c>
      <c r="O948" s="227" t="s">
        <v>708</v>
      </c>
      <c r="P948" s="226">
        <v>0.6</v>
      </c>
    </row>
    <row r="949" spans="14:16">
      <c r="N949" s="227" t="s">
        <v>1892</v>
      </c>
      <c r="O949" s="227" t="s">
        <v>593</v>
      </c>
      <c r="P949" s="226">
        <v>0.38699999999999996</v>
      </c>
    </row>
    <row r="950" spans="14:16">
      <c r="N950" s="227" t="s">
        <v>1893</v>
      </c>
      <c r="O950" s="227" t="s">
        <v>748</v>
      </c>
      <c r="P950" s="226">
        <v>0.41599999999999998</v>
      </c>
    </row>
    <row r="951" spans="14:16">
      <c r="N951" s="227" t="s">
        <v>1894</v>
      </c>
      <c r="O951" s="227" t="s">
        <v>600</v>
      </c>
      <c r="P951" s="226">
        <v>0.35799999999999998</v>
      </c>
    </row>
    <row r="952" spans="14:16">
      <c r="N952" s="227" t="s">
        <v>4552</v>
      </c>
      <c r="O952" s="227" t="s">
        <v>340</v>
      </c>
      <c r="P952" s="226">
        <v>0.46700000000000003</v>
      </c>
    </row>
    <row r="953" spans="14:16">
      <c r="N953" s="227" t="s">
        <v>1895</v>
      </c>
      <c r="O953" s="227" t="s">
        <v>589</v>
      </c>
      <c r="P953" s="226">
        <v>0.51999999999999991</v>
      </c>
    </row>
    <row r="954" spans="14:16">
      <c r="N954" s="227" t="s">
        <v>1896</v>
      </c>
      <c r="O954" s="227" t="s">
        <v>347</v>
      </c>
      <c r="P954" s="226">
        <v>0</v>
      </c>
    </row>
    <row r="955" spans="14:16">
      <c r="N955" s="227" t="s">
        <v>1897</v>
      </c>
      <c r="O955" s="227" t="s">
        <v>315</v>
      </c>
      <c r="P955" s="226">
        <v>0.50700000000000001</v>
      </c>
    </row>
    <row r="956" spans="14:16">
      <c r="N956" s="227" t="s">
        <v>1898</v>
      </c>
      <c r="O956" s="227" t="s">
        <v>527</v>
      </c>
      <c r="P956" s="226">
        <v>0.53600000000000003</v>
      </c>
    </row>
    <row r="957" spans="14:16">
      <c r="N957" s="227" t="s">
        <v>1899</v>
      </c>
      <c r="O957" s="227" t="s">
        <v>668</v>
      </c>
      <c r="P957" s="226">
        <v>0.51</v>
      </c>
    </row>
    <row r="958" spans="14:16">
      <c r="N958" s="227" t="s">
        <v>4553</v>
      </c>
      <c r="O958" s="227" t="s">
        <v>714</v>
      </c>
      <c r="P958" s="226">
        <v>0.77200000000000002</v>
      </c>
    </row>
    <row r="959" spans="14:16">
      <c r="N959" s="227" t="s">
        <v>4554</v>
      </c>
      <c r="O959" s="227" t="s">
        <v>433</v>
      </c>
      <c r="P959" s="226">
        <v>0.45899999999999996</v>
      </c>
    </row>
    <row r="960" spans="14:16">
      <c r="N960" s="227" t="s">
        <v>1900</v>
      </c>
      <c r="O960" s="227" t="s">
        <v>444</v>
      </c>
      <c r="P960" s="226">
        <v>0.66699999999999993</v>
      </c>
    </row>
    <row r="961" spans="14:16">
      <c r="N961" s="227" t="s">
        <v>1901</v>
      </c>
      <c r="O961" s="227" t="s">
        <v>536</v>
      </c>
      <c r="P961" s="226">
        <v>0.58100000000000007</v>
      </c>
    </row>
    <row r="962" spans="14:16">
      <c r="N962" s="227" t="s">
        <v>4555</v>
      </c>
      <c r="O962" s="227" t="s">
        <v>821</v>
      </c>
      <c r="P962" s="226">
        <v>0</v>
      </c>
    </row>
    <row r="963" spans="14:16">
      <c r="N963" s="227" t="s">
        <v>4556</v>
      </c>
      <c r="O963" s="227" t="s">
        <v>822</v>
      </c>
      <c r="P963" s="226">
        <v>0.34900000000000003</v>
      </c>
    </row>
    <row r="964" spans="14:16">
      <c r="N964" s="227" t="s">
        <v>4557</v>
      </c>
      <c r="O964" s="227" t="s">
        <v>4558</v>
      </c>
      <c r="P964" s="226">
        <v>0.505</v>
      </c>
    </row>
    <row r="965" spans="14:16">
      <c r="N965" s="227" t="s">
        <v>4559</v>
      </c>
      <c r="O965" s="227" t="s">
        <v>321</v>
      </c>
      <c r="P965" s="226">
        <v>0.91799999999999993</v>
      </c>
    </row>
    <row r="966" spans="14:16">
      <c r="N966" s="227" t="s">
        <v>1902</v>
      </c>
      <c r="O966" s="227" t="s">
        <v>485</v>
      </c>
      <c r="P966" s="226">
        <v>0.51600000000000001</v>
      </c>
    </row>
    <row r="967" spans="14:16">
      <c r="N967" s="227" t="s">
        <v>1903</v>
      </c>
      <c r="O967" s="227" t="s">
        <v>555</v>
      </c>
      <c r="P967" s="226">
        <v>0.375</v>
      </c>
    </row>
    <row r="968" spans="14:16">
      <c r="N968" s="227" t="s">
        <v>4560</v>
      </c>
      <c r="O968" s="227" t="s">
        <v>847</v>
      </c>
      <c r="P968" s="226">
        <v>0.43</v>
      </c>
    </row>
    <row r="969" spans="14:16">
      <c r="N969" s="227" t="s">
        <v>1904</v>
      </c>
      <c r="O969" s="227" t="s">
        <v>728</v>
      </c>
      <c r="P969" s="226">
        <v>0.73299999999999998</v>
      </c>
    </row>
    <row r="970" spans="14:16">
      <c r="N970" s="227" t="s">
        <v>1905</v>
      </c>
      <c r="O970" s="227" t="s">
        <v>518</v>
      </c>
      <c r="P970" s="226">
        <v>0.51400000000000001</v>
      </c>
    </row>
    <row r="971" spans="14:16">
      <c r="N971" s="227" t="s">
        <v>1906</v>
      </c>
      <c r="O971" s="227" t="s">
        <v>509</v>
      </c>
      <c r="P971" s="226">
        <v>0.51800000000000002</v>
      </c>
    </row>
    <row r="972" spans="14:16">
      <c r="N972" s="227" t="s">
        <v>1907</v>
      </c>
      <c r="O972" s="227" t="s">
        <v>4561</v>
      </c>
      <c r="P972" s="226">
        <v>0.376</v>
      </c>
    </row>
    <row r="973" spans="14:16">
      <c r="N973" s="227" t="s">
        <v>4562</v>
      </c>
      <c r="O973" s="227" t="s">
        <v>4563</v>
      </c>
      <c r="P973" s="226">
        <v>0.76900000000000002</v>
      </c>
    </row>
    <row r="974" spans="14:16">
      <c r="N974" s="227" t="s">
        <v>1908</v>
      </c>
      <c r="O974" s="227" t="s">
        <v>721</v>
      </c>
      <c r="P974" s="226">
        <v>0.47</v>
      </c>
    </row>
    <row r="975" spans="14:16">
      <c r="N975" s="227" t="s">
        <v>1909</v>
      </c>
      <c r="O975" s="227" t="s">
        <v>317</v>
      </c>
      <c r="P975" s="226">
        <v>0.60099999999999998</v>
      </c>
    </row>
    <row r="976" spans="14:16">
      <c r="N976" s="227" t="s">
        <v>1910</v>
      </c>
      <c r="O976" s="227" t="s">
        <v>335</v>
      </c>
      <c r="P976" s="226">
        <v>0</v>
      </c>
    </row>
    <row r="977" spans="14:16">
      <c r="N977" s="227" t="s">
        <v>1911</v>
      </c>
      <c r="O977" s="227" t="s">
        <v>250</v>
      </c>
      <c r="P977" s="226">
        <v>0.41899999999999998</v>
      </c>
    </row>
    <row r="978" spans="14:16">
      <c r="N978" s="227" t="s">
        <v>1912</v>
      </c>
      <c r="O978" s="227" t="s">
        <v>712</v>
      </c>
      <c r="P978" s="226">
        <v>0.63800000000000001</v>
      </c>
    </row>
    <row r="979" spans="14:16">
      <c r="N979" s="227" t="s">
        <v>1913</v>
      </c>
      <c r="O979" s="227" t="s">
        <v>526</v>
      </c>
      <c r="P979" s="226">
        <v>0.54900000000000004</v>
      </c>
    </row>
    <row r="980" spans="14:16">
      <c r="N980" s="227" t="s">
        <v>1914</v>
      </c>
      <c r="O980" s="227" t="s">
        <v>644</v>
      </c>
      <c r="P980" s="226">
        <v>0.501</v>
      </c>
    </row>
    <row r="981" spans="14:16">
      <c r="N981" s="227" t="s">
        <v>4564</v>
      </c>
      <c r="O981" s="227" t="s">
        <v>843</v>
      </c>
      <c r="P981" s="226">
        <v>0.63500000000000001</v>
      </c>
    </row>
    <row r="982" spans="14:16">
      <c r="N982" s="227" t="s">
        <v>4565</v>
      </c>
      <c r="O982" s="227" t="s">
        <v>833</v>
      </c>
      <c r="P982" s="226">
        <v>0.52400000000000002</v>
      </c>
    </row>
    <row r="983" spans="14:16">
      <c r="N983" s="227" t="s">
        <v>1915</v>
      </c>
      <c r="O983" s="227" t="s">
        <v>416</v>
      </c>
      <c r="P983" s="226">
        <v>0.51200000000000001</v>
      </c>
    </row>
    <row r="984" spans="14:16">
      <c r="N984" s="227" t="s">
        <v>4566</v>
      </c>
      <c r="O984" s="227" t="s">
        <v>876</v>
      </c>
      <c r="P984" s="226">
        <v>0.52400000000000002</v>
      </c>
    </row>
    <row r="985" spans="14:16">
      <c r="N985" s="227" t="s">
        <v>1916</v>
      </c>
      <c r="O985" s="227" t="s">
        <v>627</v>
      </c>
      <c r="P985" s="226">
        <v>0</v>
      </c>
    </row>
    <row r="986" spans="14:16">
      <c r="N986" s="227" t="s">
        <v>1917</v>
      </c>
      <c r="O986" s="227" t="s">
        <v>628</v>
      </c>
      <c r="P986" s="226">
        <v>0.29199999999999998</v>
      </c>
    </row>
    <row r="987" spans="14:16">
      <c r="N987" s="227" t="s">
        <v>1918</v>
      </c>
      <c r="O987" s="227" t="s">
        <v>629</v>
      </c>
      <c r="P987" s="226">
        <v>0.33700000000000002</v>
      </c>
    </row>
    <row r="988" spans="14:16">
      <c r="N988" s="227" t="s">
        <v>1919</v>
      </c>
      <c r="O988" s="227" t="s">
        <v>630</v>
      </c>
      <c r="P988" s="226">
        <v>7.3999999999999996E-2</v>
      </c>
    </row>
    <row r="989" spans="14:16">
      <c r="N989" s="227" t="s">
        <v>1920</v>
      </c>
      <c r="O989" s="227" t="s">
        <v>631</v>
      </c>
      <c r="P989" s="226">
        <v>0.45</v>
      </c>
    </row>
    <row r="990" spans="14:16">
      <c r="N990" s="227" t="s">
        <v>1921</v>
      </c>
      <c r="O990" s="227" t="s">
        <v>4567</v>
      </c>
      <c r="P990" s="226">
        <v>0.48199999999999998</v>
      </c>
    </row>
    <row r="991" spans="14:16">
      <c r="N991" s="227" t="s">
        <v>4568</v>
      </c>
      <c r="O991" s="227" t="s">
        <v>632</v>
      </c>
      <c r="P991" s="226">
        <v>0.46700000000000003</v>
      </c>
    </row>
    <row r="992" spans="14:16">
      <c r="N992" s="227" t="s">
        <v>1922</v>
      </c>
      <c r="O992" s="227" t="s">
        <v>674</v>
      </c>
      <c r="P992" s="226">
        <v>0.55199999999999994</v>
      </c>
    </row>
    <row r="993" spans="14:16">
      <c r="N993" s="227" t="s">
        <v>1923</v>
      </c>
      <c r="O993" s="227" t="s">
        <v>326</v>
      </c>
      <c r="P993" s="226">
        <v>0.59399999999999997</v>
      </c>
    </row>
    <row r="994" spans="14:16">
      <c r="N994" s="227" t="s">
        <v>1924</v>
      </c>
      <c r="O994" s="227" t="s">
        <v>305</v>
      </c>
      <c r="P994" s="226">
        <v>0.47399999999999998</v>
      </c>
    </row>
    <row r="995" spans="14:16">
      <c r="N995" s="227" t="s">
        <v>1925</v>
      </c>
      <c r="O995" s="227" t="s">
        <v>692</v>
      </c>
      <c r="P995" s="226">
        <v>0.59299999999999997</v>
      </c>
    </row>
    <row r="996" spans="14:16">
      <c r="N996" s="227" t="s">
        <v>1926</v>
      </c>
      <c r="O996" s="227" t="s">
        <v>732</v>
      </c>
      <c r="P996" s="226">
        <v>0.66200000000000003</v>
      </c>
    </row>
    <row r="997" spans="14:16">
      <c r="N997" s="227" t="s">
        <v>1927</v>
      </c>
      <c r="O997" s="227" t="s">
        <v>805</v>
      </c>
      <c r="P997" s="226">
        <v>0.38600000000000001</v>
      </c>
    </row>
    <row r="998" spans="14:16">
      <c r="N998" s="227" t="s">
        <v>1928</v>
      </c>
      <c r="O998" s="227" t="s">
        <v>554</v>
      </c>
      <c r="P998" s="226">
        <v>0.56200000000000006</v>
      </c>
    </row>
    <row r="999" spans="14:16">
      <c r="N999" s="227" t="s">
        <v>1929</v>
      </c>
      <c r="O999" s="227" t="s">
        <v>327</v>
      </c>
      <c r="P999" s="226">
        <v>0.55800000000000005</v>
      </c>
    </row>
    <row r="1000" spans="14:16">
      <c r="N1000" s="227" t="s">
        <v>1930</v>
      </c>
      <c r="O1000" s="227" t="s">
        <v>787</v>
      </c>
      <c r="P1000" s="226">
        <v>0.55599999999999994</v>
      </c>
    </row>
    <row r="1001" spans="14:16">
      <c r="N1001" s="227" t="s">
        <v>1931</v>
      </c>
      <c r="O1001" s="227" t="s">
        <v>329</v>
      </c>
      <c r="P1001" s="226">
        <v>0.59399999999999997</v>
      </c>
    </row>
    <row r="1002" spans="14:16">
      <c r="N1002" s="227" t="s">
        <v>1932</v>
      </c>
      <c r="O1002" s="227" t="s">
        <v>306</v>
      </c>
      <c r="P1002" s="226">
        <v>0.56700000000000006</v>
      </c>
    </row>
    <row r="1003" spans="14:16">
      <c r="N1003" s="227" t="s">
        <v>1933</v>
      </c>
      <c r="O1003" s="227" t="s">
        <v>557</v>
      </c>
      <c r="P1003" s="226">
        <v>0.53200000000000003</v>
      </c>
    </row>
    <row r="1004" spans="14:16">
      <c r="N1004" s="227" t="s">
        <v>1934</v>
      </c>
      <c r="O1004" s="227" t="s">
        <v>785</v>
      </c>
      <c r="P1004" s="226">
        <v>0.44800000000000001</v>
      </c>
    </row>
    <row r="1005" spans="14:16">
      <c r="N1005" s="227" t="s">
        <v>1935</v>
      </c>
      <c r="O1005" s="227" t="s">
        <v>761</v>
      </c>
      <c r="P1005" s="226">
        <v>0.55500000000000005</v>
      </c>
    </row>
    <row r="1006" spans="14:16">
      <c r="N1006" s="227" t="s">
        <v>1936</v>
      </c>
      <c r="O1006" s="227" t="s">
        <v>711</v>
      </c>
      <c r="P1006" s="226">
        <v>0.622</v>
      </c>
    </row>
    <row r="1007" spans="14:16">
      <c r="N1007" s="227" t="s">
        <v>1937</v>
      </c>
      <c r="O1007" s="227" t="s">
        <v>307</v>
      </c>
      <c r="P1007" s="226">
        <v>0.53100000000000003</v>
      </c>
    </row>
    <row r="1008" spans="14:16">
      <c r="N1008" s="227" t="s">
        <v>1938</v>
      </c>
      <c r="O1008" s="227" t="s">
        <v>330</v>
      </c>
      <c r="P1008" s="226">
        <v>0.57499999999999996</v>
      </c>
    </row>
    <row r="1009" spans="14:16">
      <c r="N1009" s="227" t="s">
        <v>1939</v>
      </c>
      <c r="O1009" s="227" t="s">
        <v>439</v>
      </c>
      <c r="P1009" s="226">
        <v>0.32899999999999996</v>
      </c>
    </row>
    <row r="1010" spans="14:16">
      <c r="N1010" s="227" t="s">
        <v>1940</v>
      </c>
      <c r="O1010" s="227" t="s">
        <v>611</v>
      </c>
      <c r="P1010" s="226">
        <v>0.7649999999999999</v>
      </c>
    </row>
    <row r="1011" spans="14:16">
      <c r="N1011" s="227" t="s">
        <v>4569</v>
      </c>
      <c r="O1011" s="227" t="s">
        <v>608</v>
      </c>
      <c r="P1011" s="226">
        <v>0.45899999999999996</v>
      </c>
    </row>
    <row r="1012" spans="14:16">
      <c r="N1012" s="227" t="s">
        <v>1941</v>
      </c>
      <c r="O1012" s="227" t="s">
        <v>424</v>
      </c>
      <c r="P1012" s="226">
        <v>0.46</v>
      </c>
    </row>
    <row r="1013" spans="14:16">
      <c r="N1013" s="227" t="s">
        <v>1942</v>
      </c>
      <c r="O1013" s="227" t="s">
        <v>541</v>
      </c>
      <c r="P1013" s="226">
        <v>0.621</v>
      </c>
    </row>
    <row r="1014" spans="14:16">
      <c r="N1014" s="227" t="s">
        <v>1943</v>
      </c>
      <c r="O1014" s="227" t="s">
        <v>733</v>
      </c>
      <c r="P1014" s="226">
        <v>0.41199999999999998</v>
      </c>
    </row>
    <row r="1015" spans="14:16">
      <c r="N1015" s="227" t="s">
        <v>4570</v>
      </c>
      <c r="O1015" s="227" t="s">
        <v>310</v>
      </c>
      <c r="P1015" s="226">
        <v>0.58699999999999997</v>
      </c>
    </row>
    <row r="1016" spans="14:16">
      <c r="N1016" s="227" t="s">
        <v>1944</v>
      </c>
      <c r="O1016" s="227" t="s">
        <v>719</v>
      </c>
      <c r="P1016" s="226">
        <v>0.53</v>
      </c>
    </row>
    <row r="1017" spans="14:16">
      <c r="N1017" s="227" t="s">
        <v>4571</v>
      </c>
      <c r="O1017" s="227" t="s">
        <v>861</v>
      </c>
      <c r="P1017" s="226">
        <v>0.52600000000000002</v>
      </c>
    </row>
    <row r="1018" spans="14:16">
      <c r="N1018" s="227" t="s">
        <v>1945</v>
      </c>
      <c r="O1018" s="227" t="s">
        <v>666</v>
      </c>
      <c r="P1018" s="226">
        <v>0.55800000000000005</v>
      </c>
    </row>
    <row r="1019" spans="14:16">
      <c r="N1019" s="227" t="s">
        <v>1946</v>
      </c>
      <c r="O1019" s="227" t="s">
        <v>498</v>
      </c>
      <c r="P1019" s="226">
        <v>0.56200000000000006</v>
      </c>
    </row>
    <row r="1020" spans="14:16">
      <c r="N1020" s="227" t="s">
        <v>1947</v>
      </c>
      <c r="O1020" s="227" t="s">
        <v>778</v>
      </c>
      <c r="P1020" s="226">
        <v>0.68800000000000006</v>
      </c>
    </row>
    <row r="1021" spans="14:16">
      <c r="N1021" s="227" t="s">
        <v>1948</v>
      </c>
      <c r="O1021" s="227" t="s">
        <v>588</v>
      </c>
      <c r="P1021" s="226">
        <v>0.45600000000000002</v>
      </c>
    </row>
    <row r="1022" spans="14:16">
      <c r="N1022" s="227" t="s">
        <v>1949</v>
      </c>
      <c r="O1022" s="227" t="s">
        <v>332</v>
      </c>
      <c r="P1022" s="226">
        <v>0.61099999999999999</v>
      </c>
    </row>
    <row r="1023" spans="14:16">
      <c r="N1023" s="227" t="s">
        <v>4572</v>
      </c>
      <c r="O1023" s="227" t="s">
        <v>312</v>
      </c>
      <c r="P1023" s="226">
        <v>0.61899999999999999</v>
      </c>
    </row>
    <row r="1024" spans="14:16">
      <c r="N1024" s="227" t="s">
        <v>1950</v>
      </c>
      <c r="O1024" s="227" t="s">
        <v>4573</v>
      </c>
      <c r="P1024" s="226">
        <v>0</v>
      </c>
    </row>
    <row r="1025" spans="14:16">
      <c r="N1025" s="227" t="s">
        <v>1951</v>
      </c>
      <c r="O1025" s="227" t="s">
        <v>4574</v>
      </c>
      <c r="P1025" s="226">
        <v>0.438</v>
      </c>
    </row>
    <row r="1026" spans="14:16">
      <c r="N1026" s="227" t="s">
        <v>1952</v>
      </c>
      <c r="O1026" s="227" t="s">
        <v>4575</v>
      </c>
      <c r="P1026" s="226">
        <v>0.45</v>
      </c>
    </row>
    <row r="1027" spans="14:16">
      <c r="N1027" s="227" t="s">
        <v>1953</v>
      </c>
      <c r="O1027" s="227" t="s">
        <v>4576</v>
      </c>
      <c r="P1027" s="226">
        <v>0.47600000000000003</v>
      </c>
    </row>
    <row r="1028" spans="14:16">
      <c r="N1028" s="227" t="s">
        <v>1954</v>
      </c>
      <c r="O1028" s="227" t="s">
        <v>4577</v>
      </c>
      <c r="P1028" s="226">
        <v>0.19900000000000001</v>
      </c>
    </row>
    <row r="1029" spans="14:16">
      <c r="N1029" s="227" t="s">
        <v>1955</v>
      </c>
      <c r="O1029" s="227" t="s">
        <v>4578</v>
      </c>
      <c r="P1029" s="226">
        <v>0.35499999999999998</v>
      </c>
    </row>
    <row r="1030" spans="14:16">
      <c r="N1030" s="227" t="s">
        <v>1956</v>
      </c>
      <c r="O1030" s="227" t="s">
        <v>4579</v>
      </c>
      <c r="P1030" s="226">
        <v>0.61099999999999999</v>
      </c>
    </row>
    <row r="1031" spans="14:16">
      <c r="N1031" s="227" t="s">
        <v>1957</v>
      </c>
      <c r="O1031" s="227" t="s">
        <v>4580</v>
      </c>
      <c r="P1031" s="226">
        <v>0.61</v>
      </c>
    </row>
    <row r="1032" spans="14:16">
      <c r="N1032" s="227" t="s">
        <v>1958</v>
      </c>
      <c r="O1032" s="227" t="s">
        <v>529</v>
      </c>
      <c r="P1032" s="226">
        <v>0.56400000000000006</v>
      </c>
    </row>
    <row r="1033" spans="14:16">
      <c r="N1033" s="227" t="s">
        <v>1959</v>
      </c>
      <c r="O1033" s="227" t="s">
        <v>4581</v>
      </c>
      <c r="P1033" s="226">
        <v>0</v>
      </c>
    </row>
    <row r="1034" spans="14:16">
      <c r="N1034" s="227" t="s">
        <v>1960</v>
      </c>
      <c r="O1034" s="227" t="s">
        <v>4582</v>
      </c>
      <c r="P1034" s="226">
        <v>0.66500000000000004</v>
      </c>
    </row>
    <row r="1035" spans="14:16">
      <c r="N1035" s="227" t="s">
        <v>1961</v>
      </c>
      <c r="O1035" s="227" t="s">
        <v>573</v>
      </c>
      <c r="P1035" s="226">
        <v>0.55500000000000005</v>
      </c>
    </row>
    <row r="1036" spans="14:16">
      <c r="N1036" s="227" t="s">
        <v>1962</v>
      </c>
      <c r="O1036" s="227" t="s">
        <v>797</v>
      </c>
      <c r="P1036" s="226">
        <v>0.39500000000000002</v>
      </c>
    </row>
    <row r="1037" spans="14:16">
      <c r="N1037" s="227" t="s">
        <v>1963</v>
      </c>
      <c r="O1037" s="227" t="s">
        <v>443</v>
      </c>
      <c r="P1037" s="226">
        <v>0.56200000000000006</v>
      </c>
    </row>
    <row r="1038" spans="14:16">
      <c r="N1038" s="227" t="s">
        <v>1964</v>
      </c>
      <c r="O1038" s="227" t="s">
        <v>445</v>
      </c>
      <c r="P1038" s="226">
        <v>0.623</v>
      </c>
    </row>
    <row r="1039" spans="14:16">
      <c r="N1039" s="227" t="s">
        <v>1965</v>
      </c>
      <c r="O1039" s="227" t="s">
        <v>446</v>
      </c>
      <c r="P1039" s="226">
        <v>0.61099999999999999</v>
      </c>
    </row>
    <row r="1040" spans="14:16">
      <c r="N1040" s="227" t="s">
        <v>1966</v>
      </c>
      <c r="O1040" s="227" t="s">
        <v>803</v>
      </c>
      <c r="P1040" s="226">
        <v>0.38600000000000001</v>
      </c>
    </row>
    <row r="1041" spans="14:16">
      <c r="N1041" s="227" t="s">
        <v>1967</v>
      </c>
      <c r="O1041" s="227" t="s">
        <v>813</v>
      </c>
      <c r="P1041" s="226">
        <v>0.38600000000000001</v>
      </c>
    </row>
    <row r="1042" spans="14:16">
      <c r="N1042" s="227" t="s">
        <v>1968</v>
      </c>
      <c r="O1042" s="227" t="s">
        <v>789</v>
      </c>
      <c r="P1042" s="226">
        <v>0.38600000000000001</v>
      </c>
    </row>
    <row r="1043" spans="14:16">
      <c r="N1043" s="227" t="s">
        <v>1969</v>
      </c>
      <c r="O1043" s="227" t="s">
        <v>333</v>
      </c>
      <c r="P1043" s="226">
        <v>0.47499999999999998</v>
      </c>
    </row>
    <row r="1044" spans="14:16">
      <c r="N1044" s="227" t="s">
        <v>1970</v>
      </c>
      <c r="O1044" s="227" t="s">
        <v>743</v>
      </c>
      <c r="P1044" s="226">
        <v>0.68400000000000005</v>
      </c>
    </row>
    <row r="1045" spans="14:16">
      <c r="N1045" s="227" t="s">
        <v>1971</v>
      </c>
      <c r="O1045" s="227" t="s">
        <v>784</v>
      </c>
      <c r="P1045" s="226">
        <v>0.67599999999999993</v>
      </c>
    </row>
    <row r="1046" spans="14:16">
      <c r="N1046" s="227" t="s">
        <v>1972</v>
      </c>
      <c r="O1046" s="227" t="s">
        <v>334</v>
      </c>
      <c r="P1046" s="226">
        <v>0.55999999999999994</v>
      </c>
    </row>
    <row r="1047" spans="14:16">
      <c r="N1047" s="227" t="s">
        <v>1973</v>
      </c>
      <c r="O1047" s="227" t="s">
        <v>737</v>
      </c>
      <c r="P1047" s="226">
        <v>0.4</v>
      </c>
    </row>
    <row r="1048" spans="14:16">
      <c r="N1048" s="227" t="s">
        <v>1974</v>
      </c>
      <c r="O1048" s="227" t="s">
        <v>700</v>
      </c>
      <c r="P1048" s="226">
        <v>0.51800000000000002</v>
      </c>
    </row>
    <row r="1049" spans="14:16">
      <c r="N1049" s="227" t="s">
        <v>1975</v>
      </c>
      <c r="O1049" s="227" t="s">
        <v>657</v>
      </c>
      <c r="P1049" s="226">
        <v>0.45</v>
      </c>
    </row>
    <row r="1050" spans="14:16">
      <c r="N1050" s="227" t="s">
        <v>1976</v>
      </c>
      <c r="O1050" s="227" t="s">
        <v>543</v>
      </c>
      <c r="P1050" s="226">
        <v>0.51600000000000001</v>
      </c>
    </row>
    <row r="1051" spans="14:16">
      <c r="N1051" s="227" t="s">
        <v>4583</v>
      </c>
      <c r="O1051" s="227" t="s">
        <v>883</v>
      </c>
      <c r="P1051" s="226">
        <v>0.34799999999999998</v>
      </c>
    </row>
    <row r="1052" spans="14:16">
      <c r="N1052" s="227" t="s">
        <v>1977</v>
      </c>
      <c r="O1052" s="227" t="s">
        <v>448</v>
      </c>
      <c r="P1052" s="226">
        <v>0.52300000000000002</v>
      </c>
    </row>
    <row r="1053" spans="14:16">
      <c r="N1053" s="227" t="s">
        <v>1978</v>
      </c>
      <c r="O1053" s="227" t="s">
        <v>442</v>
      </c>
      <c r="P1053" s="226">
        <v>0.55900000000000005</v>
      </c>
    </row>
    <row r="1054" spans="14:16">
      <c r="N1054" s="227" t="s">
        <v>1979</v>
      </c>
      <c r="O1054" s="227" t="s">
        <v>706</v>
      </c>
      <c r="P1054" s="226">
        <v>0.46900000000000003</v>
      </c>
    </row>
    <row r="1055" spans="14:16">
      <c r="N1055" s="227" t="s">
        <v>1980</v>
      </c>
      <c r="O1055" s="227" t="s">
        <v>337</v>
      </c>
      <c r="P1055" s="226">
        <v>0.496</v>
      </c>
    </row>
    <row r="1056" spans="14:16">
      <c r="N1056" s="227" t="s">
        <v>4584</v>
      </c>
      <c r="O1056" s="227" t="s">
        <v>553</v>
      </c>
      <c r="P1056" s="226">
        <v>0.52800000000000002</v>
      </c>
    </row>
    <row r="1057" spans="14:16">
      <c r="N1057" s="227" t="s">
        <v>1981</v>
      </c>
      <c r="O1057" s="227" t="s">
        <v>4585</v>
      </c>
      <c r="P1057" s="226">
        <v>8.1000000000000003E-2</v>
      </c>
    </row>
    <row r="1058" spans="14:16">
      <c r="N1058" s="227" t="s">
        <v>1982</v>
      </c>
      <c r="O1058" s="227" t="s">
        <v>4586</v>
      </c>
      <c r="P1058" s="226">
        <v>0</v>
      </c>
    </row>
    <row r="1059" spans="14:16">
      <c r="N1059" s="227" t="s">
        <v>1983</v>
      </c>
      <c r="O1059" s="227" t="s">
        <v>4587</v>
      </c>
      <c r="P1059" s="226">
        <v>0.55800000000000005</v>
      </c>
    </row>
    <row r="1060" spans="14:16">
      <c r="N1060" s="227" t="s">
        <v>4588</v>
      </c>
      <c r="O1060" s="227" t="s">
        <v>845</v>
      </c>
      <c r="P1060" s="226">
        <v>0.495</v>
      </c>
    </row>
    <row r="1061" spans="14:16">
      <c r="N1061" s="227" t="s">
        <v>4589</v>
      </c>
      <c r="O1061" s="227" t="s">
        <v>834</v>
      </c>
      <c r="P1061" s="226">
        <v>0.47100000000000003</v>
      </c>
    </row>
    <row r="1062" spans="14:16">
      <c r="N1062" s="227" t="s">
        <v>1984</v>
      </c>
      <c r="O1062" s="227" t="s">
        <v>602</v>
      </c>
      <c r="P1062" s="226">
        <v>0.52800000000000002</v>
      </c>
    </row>
    <row r="1063" spans="14:16">
      <c r="N1063" s="227" t="s">
        <v>4590</v>
      </c>
      <c r="O1063" s="227" t="s">
        <v>530</v>
      </c>
      <c r="P1063" s="226">
        <v>0.48599999999999999</v>
      </c>
    </row>
    <row r="1064" spans="14:16">
      <c r="N1064" s="227" t="s">
        <v>4591</v>
      </c>
      <c r="O1064" s="227" t="s">
        <v>318</v>
      </c>
      <c r="P1064" s="226">
        <v>0.64499999999999991</v>
      </c>
    </row>
    <row r="1065" spans="14:16">
      <c r="N1065" s="227" t="s">
        <v>1985</v>
      </c>
      <c r="O1065" s="227" t="s">
        <v>435</v>
      </c>
      <c r="P1065" s="226">
        <v>0.28299999999999997</v>
      </c>
    </row>
    <row r="1066" spans="14:16">
      <c r="N1066" s="227" t="s">
        <v>1986</v>
      </c>
      <c r="O1066" s="227" t="s">
        <v>319</v>
      </c>
      <c r="P1066" s="226">
        <v>0.55599999999999994</v>
      </c>
    </row>
    <row r="1067" spans="14:16">
      <c r="N1067" s="227" t="s">
        <v>1987</v>
      </c>
      <c r="O1067" s="227" t="s">
        <v>613</v>
      </c>
      <c r="P1067" s="226">
        <v>0</v>
      </c>
    </row>
    <row r="1068" spans="14:16">
      <c r="N1068" s="227" t="s">
        <v>1988</v>
      </c>
      <c r="O1068" s="227" t="s">
        <v>614</v>
      </c>
      <c r="P1068" s="226">
        <v>0</v>
      </c>
    </row>
    <row r="1069" spans="14:16">
      <c r="N1069" s="227" t="s">
        <v>4592</v>
      </c>
      <c r="O1069" s="227" t="s">
        <v>4593</v>
      </c>
      <c r="P1069" s="226">
        <v>0.442</v>
      </c>
    </row>
    <row r="1070" spans="14:16">
      <c r="N1070" s="227" t="s">
        <v>4594</v>
      </c>
      <c r="O1070" s="227" t="s">
        <v>4595</v>
      </c>
      <c r="P1070" s="226">
        <v>0.442</v>
      </c>
    </row>
    <row r="1071" spans="14:16">
      <c r="N1071" s="227" t="s">
        <v>1989</v>
      </c>
      <c r="O1071" s="227" t="s">
        <v>727</v>
      </c>
      <c r="P1071" s="226">
        <v>0.51200000000000001</v>
      </c>
    </row>
    <row r="1072" spans="14:16">
      <c r="N1072" s="227" t="s">
        <v>1990</v>
      </c>
      <c r="O1072" s="227" t="s">
        <v>788</v>
      </c>
      <c r="P1072" s="226">
        <v>0.42499999999999999</v>
      </c>
    </row>
    <row r="1073" spans="14:16">
      <c r="N1073" s="227" t="s">
        <v>4596</v>
      </c>
      <c r="O1073" s="227" t="s">
        <v>806</v>
      </c>
      <c r="P1073" s="226">
        <v>0.55500000000000005</v>
      </c>
    </row>
    <row r="1074" spans="14:16">
      <c r="N1074" s="227" t="s">
        <v>4597</v>
      </c>
      <c r="O1074" s="227" t="s">
        <v>891</v>
      </c>
      <c r="P1074" s="226">
        <v>0.53500000000000003</v>
      </c>
    </row>
    <row r="1075" spans="14:16">
      <c r="N1075" s="227" t="s">
        <v>1991</v>
      </c>
      <c r="O1075" s="227" t="s">
        <v>436</v>
      </c>
      <c r="P1075" s="226">
        <v>0.58600000000000008</v>
      </c>
    </row>
    <row r="1076" spans="14:16">
      <c r="N1076" s="227" t="s">
        <v>1992</v>
      </c>
      <c r="O1076" s="227" t="s">
        <v>4598</v>
      </c>
      <c r="P1076" s="226">
        <v>0</v>
      </c>
    </row>
    <row r="1077" spans="14:16">
      <c r="N1077" s="227" t="s">
        <v>1993</v>
      </c>
      <c r="O1077" s="227" t="s">
        <v>4599</v>
      </c>
      <c r="P1077" s="226">
        <v>0.23200000000000001</v>
      </c>
    </row>
    <row r="1078" spans="14:16">
      <c r="N1078" s="227" t="s">
        <v>1994</v>
      </c>
      <c r="O1078" s="227" t="s">
        <v>4600</v>
      </c>
      <c r="P1078" s="226">
        <v>0.31</v>
      </c>
    </row>
    <row r="1079" spans="14:16">
      <c r="N1079" s="227" t="s">
        <v>1995</v>
      </c>
      <c r="O1079" s="227" t="s">
        <v>4601</v>
      </c>
      <c r="P1079" s="226">
        <v>0.312</v>
      </c>
    </row>
    <row r="1080" spans="14:16">
      <c r="N1080" s="227" t="s">
        <v>1996</v>
      </c>
      <c r="O1080" s="227" t="s">
        <v>4602</v>
      </c>
      <c r="P1080" s="226">
        <v>0.35300000000000004</v>
      </c>
    </row>
    <row r="1081" spans="14:16">
      <c r="N1081" s="227" t="s">
        <v>1997</v>
      </c>
      <c r="O1081" s="227" t="s">
        <v>4603</v>
      </c>
      <c r="P1081" s="226">
        <v>0.30200000000000005</v>
      </c>
    </row>
    <row r="1082" spans="14:16">
      <c r="N1082" s="227" t="s">
        <v>1998</v>
      </c>
      <c r="O1082" s="227" t="s">
        <v>4604</v>
      </c>
      <c r="P1082" s="226">
        <v>0.36200000000000004</v>
      </c>
    </row>
    <row r="1083" spans="14:16">
      <c r="N1083" s="227" t="s">
        <v>1999</v>
      </c>
      <c r="O1083" s="227" t="s">
        <v>4605</v>
      </c>
      <c r="P1083" s="226">
        <v>0.45</v>
      </c>
    </row>
    <row r="1084" spans="14:16">
      <c r="N1084" s="227" t="s">
        <v>2000</v>
      </c>
      <c r="O1084" s="227" t="s">
        <v>4606</v>
      </c>
      <c r="P1084" s="226">
        <v>0.25</v>
      </c>
    </row>
    <row r="1085" spans="14:16">
      <c r="N1085" s="227" t="s">
        <v>4607</v>
      </c>
      <c r="O1085" s="227" t="s">
        <v>4608</v>
      </c>
      <c r="P1085" s="226">
        <v>0.58399999999999996</v>
      </c>
    </row>
    <row r="1086" spans="14:16">
      <c r="N1086" s="227" t="s">
        <v>2001</v>
      </c>
      <c r="O1086" s="227" t="s">
        <v>4609</v>
      </c>
      <c r="P1086" s="226">
        <v>0.45600000000000002</v>
      </c>
    </row>
    <row r="1087" spans="14:16">
      <c r="N1087" s="227" t="s">
        <v>4610</v>
      </c>
      <c r="O1087" s="227" t="s">
        <v>849</v>
      </c>
      <c r="P1087" s="226">
        <v>0.63700000000000001</v>
      </c>
    </row>
    <row r="1088" spans="14:16">
      <c r="N1088" s="227" t="s">
        <v>4611</v>
      </c>
      <c r="O1088" s="227" t="s">
        <v>862</v>
      </c>
      <c r="P1088" s="226">
        <v>0.56200000000000006</v>
      </c>
    </row>
    <row r="1089" spans="14:16">
      <c r="N1089" s="227" t="s">
        <v>2002</v>
      </c>
      <c r="O1089" s="227" t="s">
        <v>556</v>
      </c>
      <c r="P1089" s="226">
        <v>0.60400000000000009</v>
      </c>
    </row>
    <row r="1090" spans="14:16">
      <c r="N1090" s="227" t="s">
        <v>2003</v>
      </c>
      <c r="O1090" s="227" t="s">
        <v>322</v>
      </c>
      <c r="P1090" s="226">
        <v>0.59899999999999998</v>
      </c>
    </row>
    <row r="1091" spans="14:16">
      <c r="N1091" s="227" t="s">
        <v>2004</v>
      </c>
      <c r="O1091" s="227" t="s">
        <v>713</v>
      </c>
      <c r="P1091" s="226">
        <v>0.60599999999999998</v>
      </c>
    </row>
    <row r="1092" spans="14:16">
      <c r="N1092" s="227" t="s">
        <v>2005</v>
      </c>
      <c r="O1092" s="227" t="s">
        <v>489</v>
      </c>
      <c r="P1092" s="226">
        <v>0.4</v>
      </c>
    </row>
    <row r="1093" spans="14:16">
      <c r="N1093" s="227" t="s">
        <v>2006</v>
      </c>
      <c r="O1093" s="227" t="s">
        <v>791</v>
      </c>
      <c r="P1093" s="226">
        <v>0.46599999999999997</v>
      </c>
    </row>
    <row r="1094" spans="14:16">
      <c r="N1094" s="227" t="s">
        <v>4612</v>
      </c>
      <c r="O1094" s="227" t="s">
        <v>451</v>
      </c>
      <c r="P1094" s="226">
        <v>0.49399999999999999</v>
      </c>
    </row>
    <row r="1095" spans="14:16">
      <c r="N1095" s="227" t="s">
        <v>4613</v>
      </c>
      <c r="O1095" s="227" t="s">
        <v>431</v>
      </c>
      <c r="P1095" s="226">
        <v>0.38900000000000001</v>
      </c>
    </row>
    <row r="1096" spans="14:16">
      <c r="N1096" s="227" t="s">
        <v>4614</v>
      </c>
      <c r="O1096" s="227" t="s">
        <v>854</v>
      </c>
      <c r="P1096" s="226">
        <v>0.67699999999999994</v>
      </c>
    </row>
    <row r="1097" spans="14:16">
      <c r="N1097" s="227" t="s">
        <v>2007</v>
      </c>
      <c r="O1097" s="227" t="s">
        <v>762</v>
      </c>
      <c r="P1097" s="226">
        <v>0.42000000000000004</v>
      </c>
    </row>
    <row r="1098" spans="14:16">
      <c r="N1098" s="227" t="s">
        <v>2008</v>
      </c>
      <c r="O1098" s="227" t="s">
        <v>572</v>
      </c>
      <c r="P1098" s="226">
        <v>0.56200000000000006</v>
      </c>
    </row>
    <row r="1099" spans="14:16">
      <c r="N1099" s="227" t="s">
        <v>2018</v>
      </c>
      <c r="O1099" s="227" t="s">
        <v>735</v>
      </c>
      <c r="P1099" s="226">
        <v>0.56099999999999994</v>
      </c>
    </row>
    <row r="1100" spans="14:16">
      <c r="N1100" s="227" t="s">
        <v>2009</v>
      </c>
      <c r="O1100" s="227" t="s">
        <v>438</v>
      </c>
      <c r="P1100" s="226">
        <v>0.56200000000000006</v>
      </c>
    </row>
    <row r="1101" spans="14:16">
      <c r="N1101" s="227" t="s">
        <v>2010</v>
      </c>
      <c r="O1101" s="227" t="s">
        <v>560</v>
      </c>
      <c r="P1101" s="226">
        <v>0.60199999999999998</v>
      </c>
    </row>
    <row r="1102" spans="14:16">
      <c r="N1102" s="227" t="s">
        <v>2011</v>
      </c>
      <c r="O1102" s="227" t="s">
        <v>574</v>
      </c>
      <c r="P1102" s="226">
        <v>0.55400000000000005</v>
      </c>
    </row>
    <row r="1103" spans="14:16">
      <c r="N1103" s="227" t="s">
        <v>2012</v>
      </c>
      <c r="O1103" s="227" t="s">
        <v>696</v>
      </c>
      <c r="P1103" s="226">
        <v>0.56099999999999994</v>
      </c>
    </row>
    <row r="1104" spans="14:16">
      <c r="N1104" s="227" t="s">
        <v>2013</v>
      </c>
      <c r="O1104" s="227" t="s">
        <v>585</v>
      </c>
      <c r="P1104" s="226">
        <v>0.66400000000000003</v>
      </c>
    </row>
    <row r="1105" spans="14:16">
      <c r="N1105" s="227" t="s">
        <v>2014</v>
      </c>
      <c r="O1105" s="227" t="s">
        <v>763</v>
      </c>
      <c r="P1105" s="226">
        <v>0.78400000000000003</v>
      </c>
    </row>
    <row r="1106" spans="14:16">
      <c r="N1106" s="227" t="s">
        <v>2015</v>
      </c>
      <c r="O1106" s="227" t="s">
        <v>234</v>
      </c>
      <c r="P1106" s="226">
        <v>0.77200000000000002</v>
      </c>
    </row>
    <row r="1107" spans="14:16">
      <c r="N1107" s="227" t="s">
        <v>2016</v>
      </c>
      <c r="O1107" s="227" t="s">
        <v>595</v>
      </c>
      <c r="P1107" s="226">
        <v>0.46599999999999997</v>
      </c>
    </row>
    <row r="1108" spans="14:16">
      <c r="N1108" s="227" t="s">
        <v>2017</v>
      </c>
      <c r="O1108" s="227" t="s">
        <v>689</v>
      </c>
      <c r="P1108" s="226">
        <v>0.629</v>
      </c>
    </row>
    <row r="1109" spans="14:16">
      <c r="N1109" s="227" t="s">
        <v>4615</v>
      </c>
      <c r="O1109" s="227" t="s">
        <v>893</v>
      </c>
      <c r="P1109" s="226">
        <v>0.55699999999999994</v>
      </c>
    </row>
    <row r="1110" spans="14:16">
      <c r="N1110" s="227" t="s">
        <v>2019</v>
      </c>
      <c r="O1110" s="227" t="s">
        <v>4484</v>
      </c>
      <c r="P1110" s="226">
        <v>0.39900000000000002</v>
      </c>
    </row>
    <row r="1111" spans="14:16">
      <c r="N1111" s="227" t="s">
        <v>4616</v>
      </c>
      <c r="O1111" s="227" t="s">
        <v>4617</v>
      </c>
      <c r="P1111" s="226">
        <v>0.68</v>
      </c>
    </row>
    <row r="1112" spans="14:16">
      <c r="N1112" s="227" t="s">
        <v>2020</v>
      </c>
      <c r="O1112" s="227" t="s">
        <v>4618</v>
      </c>
      <c r="P1112" s="226">
        <v>0.67800000000000005</v>
      </c>
    </row>
    <row r="1113" spans="14:16">
      <c r="N1113" s="227" t="s">
        <v>2021</v>
      </c>
      <c r="O1113" s="227" t="s">
        <v>799</v>
      </c>
      <c r="P1113" s="226">
        <v>0.5</v>
      </c>
    </row>
    <row r="1114" spans="14:16">
      <c r="N1114" s="227" t="s">
        <v>4619</v>
      </c>
      <c r="O1114" s="227" t="s">
        <v>880</v>
      </c>
      <c r="P1114" s="226">
        <v>0.57899999999999996</v>
      </c>
    </row>
    <row r="1115" spans="14:16">
      <c r="N1115" s="227" t="s">
        <v>2022</v>
      </c>
      <c r="O1115" s="227" t="s">
        <v>497</v>
      </c>
      <c r="P1115" s="226">
        <v>0.56200000000000006</v>
      </c>
    </row>
    <row r="1116" spans="14:16">
      <c r="N1116" s="227" t="s">
        <v>2023</v>
      </c>
      <c r="O1116" s="227" t="s">
        <v>704</v>
      </c>
      <c r="P1116" s="226">
        <v>0.71199999999999997</v>
      </c>
    </row>
    <row r="1117" spans="14:16">
      <c r="N1117" s="227" t="s">
        <v>2024</v>
      </c>
      <c r="O1117" s="227" t="s">
        <v>477</v>
      </c>
      <c r="P1117" s="226">
        <v>0.54199999999999993</v>
      </c>
    </row>
    <row r="1118" spans="14:16">
      <c r="N1118" s="227" t="s">
        <v>4620</v>
      </c>
      <c r="O1118" s="227" t="s">
        <v>867</v>
      </c>
      <c r="P1118" s="226">
        <v>0.57099999999999995</v>
      </c>
    </row>
    <row r="1119" spans="14:16">
      <c r="N1119" s="227" t="s">
        <v>2025</v>
      </c>
      <c r="O1119" s="227" t="s">
        <v>811</v>
      </c>
      <c r="P1119" s="226">
        <v>0.55800000000000005</v>
      </c>
    </row>
    <row r="1120" spans="14:16">
      <c r="N1120" s="227" t="s">
        <v>2026</v>
      </c>
      <c r="O1120" s="227" t="s">
        <v>798</v>
      </c>
      <c r="P1120" s="226">
        <v>0.52300000000000002</v>
      </c>
    </row>
    <row r="1121" spans="14:16">
      <c r="N1121" s="227" t="s">
        <v>4621</v>
      </c>
      <c r="O1121" s="227" t="s">
        <v>368</v>
      </c>
      <c r="P1121" s="226">
        <v>0.54600000000000004</v>
      </c>
    </row>
    <row r="1122" spans="14:16">
      <c r="N1122" s="227" t="s">
        <v>2027</v>
      </c>
      <c r="O1122" s="227" t="s">
        <v>605</v>
      </c>
      <c r="P1122" s="226">
        <v>0.59699999999999998</v>
      </c>
    </row>
    <row r="1123" spans="14:16">
      <c r="N1123" s="227" t="s">
        <v>4622</v>
      </c>
      <c r="O1123" s="227" t="s">
        <v>885</v>
      </c>
      <c r="P1123" s="226">
        <v>0.30599999999999999</v>
      </c>
    </row>
    <row r="1124" spans="14:16">
      <c r="N1124" s="227" t="s">
        <v>2028</v>
      </c>
      <c r="O1124" s="227" t="s">
        <v>4623</v>
      </c>
      <c r="P1124" s="226">
        <v>0</v>
      </c>
    </row>
    <row r="1125" spans="14:16">
      <c r="N1125" s="227" t="s">
        <v>2029</v>
      </c>
      <c r="O1125" s="227" t="s">
        <v>4624</v>
      </c>
      <c r="P1125" s="226">
        <v>0.41800000000000004</v>
      </c>
    </row>
    <row r="1126" spans="14:16">
      <c r="N1126" s="227" t="s">
        <v>2030</v>
      </c>
      <c r="O1126" s="227" t="s">
        <v>4490</v>
      </c>
      <c r="P1126" s="226">
        <v>0</v>
      </c>
    </row>
    <row r="1127" spans="14:16">
      <c r="N1127" s="227" t="s">
        <v>2031</v>
      </c>
      <c r="O1127" s="227" t="s">
        <v>4625</v>
      </c>
      <c r="P1127" s="226">
        <v>0.61699999999999999</v>
      </c>
    </row>
    <row r="1128" spans="14:16">
      <c r="N1128" s="227" t="s">
        <v>2032</v>
      </c>
      <c r="O1128" s="227" t="s">
        <v>4491</v>
      </c>
      <c r="P1128" s="226">
        <v>0.61499999999999999</v>
      </c>
    </row>
    <row r="1129" spans="14:16">
      <c r="N1129" s="227" t="s">
        <v>2033</v>
      </c>
      <c r="O1129" s="227" t="s">
        <v>486</v>
      </c>
      <c r="P1129" s="226">
        <v>0.255</v>
      </c>
    </row>
    <row r="1130" spans="14:16">
      <c r="N1130" s="227" t="s">
        <v>2034</v>
      </c>
      <c r="O1130" s="227" t="s">
        <v>575</v>
      </c>
      <c r="P1130" s="226">
        <v>0.62</v>
      </c>
    </row>
    <row r="1131" spans="14:16">
      <c r="N1131" s="227" t="s">
        <v>2035</v>
      </c>
      <c r="O1131" s="227" t="s">
        <v>812</v>
      </c>
      <c r="P1131" s="226">
        <v>0.41899999999999998</v>
      </c>
    </row>
    <row r="1132" spans="14:16">
      <c r="N1132" s="227" t="s">
        <v>2036</v>
      </c>
      <c r="O1132" s="227" t="s">
        <v>550</v>
      </c>
      <c r="P1132" s="226">
        <v>0.58899999999999997</v>
      </c>
    </row>
    <row r="1133" spans="14:16">
      <c r="N1133" s="227" t="s">
        <v>2037</v>
      </c>
      <c r="O1133" s="227" t="s">
        <v>703</v>
      </c>
      <c r="P1133" s="226">
        <v>0.69599999999999995</v>
      </c>
    </row>
    <row r="1134" spans="14:16">
      <c r="N1134" s="227" t="s">
        <v>2038</v>
      </c>
      <c r="O1134" s="227" t="s">
        <v>499</v>
      </c>
      <c r="P1134" s="226">
        <v>0.55699999999999994</v>
      </c>
    </row>
    <row r="1135" spans="14:16">
      <c r="N1135" s="227" t="s">
        <v>2039</v>
      </c>
      <c r="O1135" s="227" t="s">
        <v>493</v>
      </c>
      <c r="P1135" s="226">
        <v>0.54900000000000004</v>
      </c>
    </row>
    <row r="1136" spans="14:16">
      <c r="N1136" s="227" t="s">
        <v>2040</v>
      </c>
      <c r="O1136" s="227" t="s">
        <v>780</v>
      </c>
      <c r="P1136" s="226">
        <v>0.79400000000000004</v>
      </c>
    </row>
    <row r="1137" spans="14:16">
      <c r="N1137" s="227" t="s">
        <v>2041</v>
      </c>
      <c r="O1137" s="227" t="s">
        <v>4626</v>
      </c>
      <c r="P1137" s="226">
        <v>0</v>
      </c>
    </row>
    <row r="1138" spans="14:16">
      <c r="N1138" s="227" t="s">
        <v>2042</v>
      </c>
      <c r="O1138" s="227" t="s">
        <v>4627</v>
      </c>
      <c r="P1138" s="226">
        <v>0.46299999999999997</v>
      </c>
    </row>
    <row r="1139" spans="14:16">
      <c r="N1139" s="227" t="s">
        <v>2043</v>
      </c>
      <c r="O1139" s="227" t="s">
        <v>512</v>
      </c>
      <c r="P1139" s="226">
        <v>0.51200000000000001</v>
      </c>
    </row>
    <row r="1140" spans="14:16">
      <c r="N1140" s="227" t="s">
        <v>2044</v>
      </c>
      <c r="O1140" s="227" t="s">
        <v>747</v>
      </c>
      <c r="P1140" s="226">
        <v>0.70100000000000007</v>
      </c>
    </row>
    <row r="1141" spans="14:16">
      <c r="N1141" s="227" t="s">
        <v>4628</v>
      </c>
      <c r="O1141" s="227" t="s">
        <v>682</v>
      </c>
      <c r="P1141" s="226">
        <v>0.49399999999999999</v>
      </c>
    </row>
    <row r="1142" spans="14:16">
      <c r="N1142" s="227" t="s">
        <v>2045</v>
      </c>
      <c r="O1142" s="227" t="s">
        <v>502</v>
      </c>
      <c r="P1142" s="226">
        <v>0.56200000000000006</v>
      </c>
    </row>
    <row r="1143" spans="14:16">
      <c r="N1143" s="227" t="s">
        <v>2046</v>
      </c>
      <c r="O1143" s="227" t="s">
        <v>369</v>
      </c>
      <c r="P1143" s="226">
        <v>0.56400000000000006</v>
      </c>
    </row>
    <row r="1144" spans="14:16">
      <c r="N1144" s="227" t="s">
        <v>2047</v>
      </c>
      <c r="O1144" s="227" t="s">
        <v>764</v>
      </c>
      <c r="P1144" s="226">
        <v>0.57200000000000006</v>
      </c>
    </row>
    <row r="1145" spans="14:16">
      <c r="N1145" s="227" t="s">
        <v>2048</v>
      </c>
      <c r="O1145" s="227" t="s">
        <v>792</v>
      </c>
      <c r="P1145" s="226">
        <v>0.64499999999999991</v>
      </c>
    </row>
    <row r="1146" spans="14:16">
      <c r="N1146" s="227" t="s">
        <v>2049</v>
      </c>
      <c r="O1146" s="227" t="s">
        <v>814</v>
      </c>
      <c r="P1146" s="226">
        <v>0.39700000000000002</v>
      </c>
    </row>
    <row r="1147" spans="14:16">
      <c r="N1147" s="227" t="s">
        <v>4629</v>
      </c>
      <c r="O1147" s="227" t="s">
        <v>879</v>
      </c>
      <c r="P1147" s="226">
        <v>0.64899999999999991</v>
      </c>
    </row>
    <row r="1148" spans="14:16">
      <c r="N1148" s="227" t="s">
        <v>2050</v>
      </c>
      <c r="O1148" s="227" t="s">
        <v>429</v>
      </c>
      <c r="P1148" s="226">
        <v>0.54</v>
      </c>
    </row>
    <row r="1149" spans="14:16">
      <c r="N1149" s="227" t="s">
        <v>2051</v>
      </c>
      <c r="O1149" s="227" t="s">
        <v>562</v>
      </c>
      <c r="P1149" s="226">
        <v>0.32</v>
      </c>
    </row>
    <row r="1150" spans="14:16">
      <c r="N1150" s="227" t="s">
        <v>2052</v>
      </c>
      <c r="O1150" s="227" t="s">
        <v>535</v>
      </c>
      <c r="P1150" s="226">
        <v>0.39</v>
      </c>
    </row>
    <row r="1151" spans="14:16">
      <c r="N1151" s="227" t="s">
        <v>2053</v>
      </c>
      <c r="O1151" s="227" t="s">
        <v>606</v>
      </c>
      <c r="P1151" s="226">
        <v>0.623</v>
      </c>
    </row>
    <row r="1152" spans="14:16">
      <c r="N1152" s="227" t="s">
        <v>2054</v>
      </c>
      <c r="O1152" s="227" t="s">
        <v>769</v>
      </c>
      <c r="P1152" s="226">
        <v>0.378</v>
      </c>
    </row>
    <row r="1153" spans="14:16">
      <c r="N1153" s="227" t="s">
        <v>2055</v>
      </c>
      <c r="O1153" s="227" t="s">
        <v>731</v>
      </c>
      <c r="P1153" s="226">
        <v>0.46599999999999997</v>
      </c>
    </row>
    <row r="1154" spans="14:16">
      <c r="N1154" s="227" t="s">
        <v>2056</v>
      </c>
      <c r="O1154" s="227" t="s">
        <v>343</v>
      </c>
      <c r="P1154" s="226">
        <v>0.51600000000000001</v>
      </c>
    </row>
    <row r="1155" spans="14:16">
      <c r="N1155" s="227" t="s">
        <v>2057</v>
      </c>
      <c r="O1155" s="227" t="s">
        <v>680</v>
      </c>
      <c r="P1155" s="226">
        <v>0.502</v>
      </c>
    </row>
    <row r="1156" spans="14:16">
      <c r="N1156" s="227" t="s">
        <v>4630</v>
      </c>
      <c r="O1156" s="227" t="s">
        <v>818</v>
      </c>
      <c r="P1156" s="226">
        <v>0.57399999999999995</v>
      </c>
    </row>
    <row r="1157" spans="14:16">
      <c r="N1157" s="227" t="s">
        <v>2058</v>
      </c>
      <c r="O1157" s="227" t="s">
        <v>270</v>
      </c>
      <c r="P1157" s="226">
        <v>0.53799999999999992</v>
      </c>
    </row>
    <row r="1158" spans="14:16">
      <c r="N1158" s="227" t="s">
        <v>2059</v>
      </c>
      <c r="O1158" s="227" t="s">
        <v>741</v>
      </c>
      <c r="P1158" s="226">
        <v>0.57099999999999995</v>
      </c>
    </row>
    <row r="1159" spans="14:16">
      <c r="N1159" s="227" t="s">
        <v>2060</v>
      </c>
      <c r="O1159" s="227" t="s">
        <v>491</v>
      </c>
      <c r="P1159" s="226">
        <v>0.60799999999999998</v>
      </c>
    </row>
    <row r="1160" spans="14:16">
      <c r="N1160" s="227" t="s">
        <v>2061</v>
      </c>
      <c r="O1160" s="227" t="s">
        <v>370</v>
      </c>
      <c r="P1160" s="226">
        <v>0.57300000000000006</v>
      </c>
    </row>
    <row r="1161" spans="14:16">
      <c r="N1161" s="227" t="s">
        <v>2062</v>
      </c>
      <c r="O1161" s="227" t="s">
        <v>734</v>
      </c>
      <c r="P1161" s="226">
        <v>0.32100000000000001</v>
      </c>
    </row>
    <row r="1162" spans="14:16">
      <c r="N1162" s="227" t="s">
        <v>2063</v>
      </c>
      <c r="O1162" s="227" t="s">
        <v>794</v>
      </c>
      <c r="P1162" s="226">
        <v>0.59399999999999997</v>
      </c>
    </row>
    <row r="1163" spans="14:16">
      <c r="N1163" s="227" t="s">
        <v>2064</v>
      </c>
      <c r="O1163" s="227" t="s">
        <v>693</v>
      </c>
      <c r="P1163" s="226">
        <v>0.54100000000000004</v>
      </c>
    </row>
    <row r="1164" spans="14:16">
      <c r="N1164" s="227" t="s">
        <v>2065</v>
      </c>
      <c r="O1164" s="227" t="s">
        <v>371</v>
      </c>
      <c r="P1164" s="226">
        <v>0.53700000000000003</v>
      </c>
    </row>
    <row r="1165" spans="14:16">
      <c r="N1165" s="227" t="s">
        <v>2066</v>
      </c>
      <c r="O1165" s="227" t="s">
        <v>537</v>
      </c>
      <c r="P1165" s="226">
        <v>0.52300000000000002</v>
      </c>
    </row>
    <row r="1166" spans="14:16">
      <c r="N1166" s="227" t="s">
        <v>2067</v>
      </c>
      <c r="O1166" s="227" t="s">
        <v>592</v>
      </c>
      <c r="P1166" s="226">
        <v>0.48000000000000004</v>
      </c>
    </row>
    <row r="1167" spans="14:16">
      <c r="N1167" s="227" t="s">
        <v>2068</v>
      </c>
      <c r="O1167" s="227" t="s">
        <v>345</v>
      </c>
      <c r="P1167" s="226">
        <v>0.55099999999999993</v>
      </c>
    </row>
    <row r="1168" spans="14:16">
      <c r="N1168" s="227" t="s">
        <v>4631</v>
      </c>
      <c r="O1168" s="227" t="s">
        <v>447</v>
      </c>
      <c r="P1168" s="226">
        <v>0.40900000000000003</v>
      </c>
    </row>
    <row r="1169" spans="14:16">
      <c r="N1169" s="227" t="s">
        <v>2069</v>
      </c>
      <c r="O1169" s="227" t="s">
        <v>259</v>
      </c>
      <c r="P1169" s="226">
        <v>0.51800000000000002</v>
      </c>
    </row>
    <row r="1170" spans="14:16">
      <c r="N1170" s="227" t="s">
        <v>2070</v>
      </c>
      <c r="O1170" s="227" t="s">
        <v>521</v>
      </c>
      <c r="P1170" s="226">
        <v>0.56200000000000006</v>
      </c>
    </row>
    <row r="1171" spans="14:16">
      <c r="N1171" s="227" t="s">
        <v>2071</v>
      </c>
      <c r="O1171" s="227" t="s">
        <v>730</v>
      </c>
      <c r="P1171" s="226">
        <v>0.64600000000000002</v>
      </c>
    </row>
    <row r="1172" spans="14:16">
      <c r="N1172" s="227" t="s">
        <v>4632</v>
      </c>
      <c r="O1172" s="227" t="s">
        <v>881</v>
      </c>
      <c r="P1172" s="226">
        <v>0.55699999999999994</v>
      </c>
    </row>
    <row r="1173" spans="14:16">
      <c r="N1173" s="227" t="s">
        <v>2072</v>
      </c>
      <c r="O1173" s="227" t="s">
        <v>524</v>
      </c>
      <c r="P1173" s="226">
        <v>0.67699999999999994</v>
      </c>
    </row>
    <row r="1174" spans="14:16">
      <c r="N1174" s="227" t="s">
        <v>2073</v>
      </c>
      <c r="O1174" s="227" t="s">
        <v>260</v>
      </c>
      <c r="P1174" s="226">
        <v>0.46200000000000002</v>
      </c>
    </row>
    <row r="1175" spans="14:16">
      <c r="N1175" s="227" t="s">
        <v>2074</v>
      </c>
      <c r="O1175" s="227" t="s">
        <v>501</v>
      </c>
      <c r="P1175" s="226">
        <v>0.56200000000000006</v>
      </c>
    </row>
    <row r="1176" spans="14:16">
      <c r="N1176" s="227" t="s">
        <v>2075</v>
      </c>
      <c r="O1176" s="227" t="s">
        <v>4633</v>
      </c>
      <c r="P1176" s="226">
        <v>0</v>
      </c>
    </row>
    <row r="1177" spans="14:16">
      <c r="N1177" s="227" t="s">
        <v>2076</v>
      </c>
      <c r="O1177" s="227" t="s">
        <v>619</v>
      </c>
      <c r="P1177" s="226">
        <v>0.52400000000000002</v>
      </c>
    </row>
    <row r="1178" spans="14:16">
      <c r="N1178" s="227" t="s">
        <v>2077</v>
      </c>
      <c r="O1178" s="227" t="s">
        <v>669</v>
      </c>
      <c r="P1178" s="226">
        <v>0.48399999999999999</v>
      </c>
    </row>
    <row r="1179" spans="14:16">
      <c r="N1179" s="227" t="s">
        <v>2078</v>
      </c>
      <c r="O1179" s="227" t="s">
        <v>546</v>
      </c>
      <c r="P1179" s="226">
        <v>0.71899999999999997</v>
      </c>
    </row>
    <row r="1180" spans="14:16">
      <c r="N1180" s="227" t="s">
        <v>2079</v>
      </c>
      <c r="O1180" s="227" t="s">
        <v>658</v>
      </c>
      <c r="P1180" s="226">
        <v>0.55800000000000005</v>
      </c>
    </row>
    <row r="1181" spans="14:16">
      <c r="N1181" s="227" t="s">
        <v>2080</v>
      </c>
      <c r="O1181" s="227" t="s">
        <v>679</v>
      </c>
      <c r="P1181" s="226">
        <v>0.40099999999999997</v>
      </c>
    </row>
    <row r="1182" spans="14:16">
      <c r="N1182" s="227" t="s">
        <v>2081</v>
      </c>
      <c r="O1182" s="227" t="s">
        <v>505</v>
      </c>
      <c r="P1182" s="226">
        <v>0.55199999999999994</v>
      </c>
    </row>
    <row r="1183" spans="14:16">
      <c r="N1183" s="227" t="s">
        <v>2082</v>
      </c>
      <c r="O1183" s="227" t="s">
        <v>776</v>
      </c>
      <c r="P1183" s="226">
        <v>0.44</v>
      </c>
    </row>
    <row r="1184" spans="14:16">
      <c r="N1184" s="227" t="s">
        <v>2083</v>
      </c>
      <c r="O1184" s="227" t="s">
        <v>544</v>
      </c>
      <c r="P1184" s="226">
        <v>0.56300000000000006</v>
      </c>
    </row>
    <row r="1185" spans="14:16">
      <c r="N1185" s="227" t="s">
        <v>2084</v>
      </c>
      <c r="O1185" s="227" t="s">
        <v>496</v>
      </c>
      <c r="P1185" s="226">
        <v>0.47800000000000004</v>
      </c>
    </row>
    <row r="1186" spans="14:16">
      <c r="N1186" s="227" t="s">
        <v>4634</v>
      </c>
      <c r="O1186" s="227" t="s">
        <v>453</v>
      </c>
      <c r="P1186" s="226">
        <v>0.59500000000000008</v>
      </c>
    </row>
    <row r="1187" spans="14:16">
      <c r="N1187" s="227" t="s">
        <v>2085</v>
      </c>
      <c r="O1187" s="227" t="s">
        <v>454</v>
      </c>
      <c r="P1187" s="226">
        <v>0.59500000000000008</v>
      </c>
    </row>
    <row r="1188" spans="14:16">
      <c r="N1188" s="227" t="s">
        <v>4635</v>
      </c>
      <c r="O1188" s="227" t="s">
        <v>455</v>
      </c>
      <c r="P1188" s="226">
        <v>0.59500000000000008</v>
      </c>
    </row>
    <row r="1189" spans="14:16">
      <c r="N1189" s="227" t="s">
        <v>2086</v>
      </c>
      <c r="O1189" s="227" t="s">
        <v>456</v>
      </c>
      <c r="P1189" s="226">
        <v>0.6</v>
      </c>
    </row>
    <row r="1190" spans="14:16">
      <c r="N1190" s="227" t="s">
        <v>4636</v>
      </c>
      <c r="O1190" s="227" t="s">
        <v>458</v>
      </c>
      <c r="P1190" s="226">
        <v>0.59500000000000008</v>
      </c>
    </row>
    <row r="1191" spans="14:16">
      <c r="N1191" s="227" t="s">
        <v>4637</v>
      </c>
      <c r="O1191" s="227" t="s">
        <v>459</v>
      </c>
      <c r="P1191" s="226">
        <v>0.59500000000000008</v>
      </c>
    </row>
    <row r="1192" spans="14:16">
      <c r="N1192" s="227" t="s">
        <v>2087</v>
      </c>
      <c r="O1192" s="227" t="s">
        <v>492</v>
      </c>
      <c r="P1192" s="226">
        <v>0.60599999999999998</v>
      </c>
    </row>
    <row r="1193" spans="14:16">
      <c r="N1193" s="227" t="s">
        <v>4638</v>
      </c>
      <c r="O1193" s="227" t="s">
        <v>460</v>
      </c>
      <c r="P1193" s="226">
        <v>0.59500000000000008</v>
      </c>
    </row>
    <row r="1194" spans="14:16">
      <c r="N1194" s="227" t="s">
        <v>2088</v>
      </c>
      <c r="O1194" s="227" t="s">
        <v>461</v>
      </c>
      <c r="P1194" s="226">
        <v>0.60599999999999998</v>
      </c>
    </row>
    <row r="1195" spans="14:16">
      <c r="N1195" s="227" t="s">
        <v>4639</v>
      </c>
      <c r="O1195" s="227" t="s">
        <v>462</v>
      </c>
      <c r="P1195" s="226">
        <v>0.59500000000000008</v>
      </c>
    </row>
    <row r="1196" spans="14:16">
      <c r="N1196" s="227" t="s">
        <v>4640</v>
      </c>
      <c r="O1196" s="227" t="s">
        <v>463</v>
      </c>
      <c r="P1196" s="226">
        <v>0.59500000000000008</v>
      </c>
    </row>
    <row r="1197" spans="14:16">
      <c r="N1197" s="227" t="s">
        <v>2089</v>
      </c>
      <c r="O1197" s="227" t="s">
        <v>464</v>
      </c>
      <c r="P1197" s="226">
        <v>0.59500000000000008</v>
      </c>
    </row>
    <row r="1198" spans="14:16">
      <c r="N1198" s="227" t="s">
        <v>4641</v>
      </c>
      <c r="O1198" s="227" t="s">
        <v>465</v>
      </c>
      <c r="P1198" s="226">
        <v>0.59500000000000008</v>
      </c>
    </row>
    <row r="1199" spans="14:16">
      <c r="N1199" s="227" t="s">
        <v>4642</v>
      </c>
      <c r="O1199" s="227" t="s">
        <v>466</v>
      </c>
      <c r="P1199" s="226">
        <v>0.59500000000000008</v>
      </c>
    </row>
    <row r="1200" spans="14:16">
      <c r="N1200" s="227" t="s">
        <v>2090</v>
      </c>
      <c r="O1200" s="227" t="s">
        <v>467</v>
      </c>
      <c r="P1200" s="226">
        <v>0.59500000000000008</v>
      </c>
    </row>
    <row r="1201" spans="14:16">
      <c r="N1201" s="227" t="s">
        <v>4643</v>
      </c>
      <c r="O1201" s="227" t="s">
        <v>468</v>
      </c>
      <c r="P1201" s="226">
        <v>0.59500000000000008</v>
      </c>
    </row>
    <row r="1202" spans="14:16">
      <c r="N1202" s="227" t="s">
        <v>4644</v>
      </c>
      <c r="O1202" s="227" t="s">
        <v>469</v>
      </c>
      <c r="P1202" s="226">
        <v>0.59500000000000008</v>
      </c>
    </row>
    <row r="1203" spans="14:16">
      <c r="N1203" s="227" t="s">
        <v>4645</v>
      </c>
      <c r="O1203" s="227" t="s">
        <v>470</v>
      </c>
      <c r="P1203" s="226">
        <v>0.59500000000000008</v>
      </c>
    </row>
    <row r="1204" spans="14:16">
      <c r="N1204" s="227" t="s">
        <v>4646</v>
      </c>
      <c r="O1204" s="227" t="s">
        <v>471</v>
      </c>
      <c r="P1204" s="226">
        <v>0.59500000000000008</v>
      </c>
    </row>
    <row r="1205" spans="14:16">
      <c r="N1205" s="227" t="s">
        <v>4647</v>
      </c>
      <c r="O1205" s="227" t="s">
        <v>473</v>
      </c>
      <c r="P1205" s="226">
        <v>0.59500000000000008</v>
      </c>
    </row>
    <row r="1206" spans="14:16">
      <c r="N1206" s="227" t="s">
        <v>4648</v>
      </c>
      <c r="O1206" s="227" t="s">
        <v>474</v>
      </c>
      <c r="P1206" s="226">
        <v>0.59500000000000008</v>
      </c>
    </row>
    <row r="1207" spans="14:16">
      <c r="N1207" s="227" t="s">
        <v>4649</v>
      </c>
      <c r="O1207" s="227" t="s">
        <v>475</v>
      </c>
      <c r="P1207" s="226">
        <v>0.59500000000000008</v>
      </c>
    </row>
    <row r="1208" spans="14:16">
      <c r="N1208" s="227" t="s">
        <v>2091</v>
      </c>
      <c r="O1208" s="227" t="s">
        <v>779</v>
      </c>
      <c r="P1208" s="226">
        <v>1.238</v>
      </c>
    </row>
    <row r="1209" spans="14:16">
      <c r="N1209" s="227" t="s">
        <v>2092</v>
      </c>
      <c r="O1209" s="227" t="s">
        <v>374</v>
      </c>
      <c r="P1209" s="226">
        <v>0.45700000000000002</v>
      </c>
    </row>
    <row r="1210" spans="14:16">
      <c r="N1210" s="227" t="s">
        <v>4650</v>
      </c>
      <c r="O1210" s="227" t="s">
        <v>375</v>
      </c>
      <c r="P1210" s="226">
        <v>0.55099999999999993</v>
      </c>
    </row>
    <row r="1211" spans="14:16">
      <c r="N1211" s="227" t="s">
        <v>2093</v>
      </c>
      <c r="O1211" s="227" t="s">
        <v>740</v>
      </c>
      <c r="P1211" s="226">
        <v>0.46700000000000003</v>
      </c>
    </row>
    <row r="1212" spans="14:16">
      <c r="N1212" s="227" t="s">
        <v>2094</v>
      </c>
      <c r="O1212" s="227" t="s">
        <v>4651</v>
      </c>
      <c r="P1212" s="226">
        <v>0</v>
      </c>
    </row>
    <row r="1213" spans="14:16">
      <c r="N1213" s="227" t="s">
        <v>2095</v>
      </c>
      <c r="O1213" s="227" t="s">
        <v>4652</v>
      </c>
      <c r="P1213" s="226">
        <v>0</v>
      </c>
    </row>
    <row r="1214" spans="14:16">
      <c r="N1214" s="227" t="s">
        <v>2096</v>
      </c>
      <c r="O1214" s="227" t="s">
        <v>4653</v>
      </c>
      <c r="P1214" s="226">
        <v>0.53500000000000003</v>
      </c>
    </row>
    <row r="1215" spans="14:16">
      <c r="N1215" s="227" t="s">
        <v>2097</v>
      </c>
      <c r="O1215" s="227" t="s">
        <v>426</v>
      </c>
      <c r="P1215" s="226">
        <v>0.45800000000000002</v>
      </c>
    </row>
    <row r="1216" spans="14:16">
      <c r="N1216" s="227" t="s">
        <v>2098</v>
      </c>
      <c r="O1216" s="227" t="s">
        <v>685</v>
      </c>
      <c r="P1216" s="226">
        <v>0</v>
      </c>
    </row>
    <row r="1217" spans="14:16">
      <c r="N1217" s="227" t="s">
        <v>2099</v>
      </c>
      <c r="O1217" s="227" t="s">
        <v>686</v>
      </c>
      <c r="P1217" s="226">
        <v>0.17799999999999999</v>
      </c>
    </row>
    <row r="1218" spans="14:16">
      <c r="N1218" s="227" t="s">
        <v>2100</v>
      </c>
      <c r="O1218" s="227" t="s">
        <v>687</v>
      </c>
      <c r="P1218" s="226">
        <v>0.40099999999999997</v>
      </c>
    </row>
    <row r="1219" spans="14:16">
      <c r="N1219" s="227" t="s">
        <v>2101</v>
      </c>
      <c r="O1219" s="227" t="s">
        <v>688</v>
      </c>
      <c r="P1219" s="226">
        <v>0</v>
      </c>
    </row>
    <row r="1220" spans="14:16">
      <c r="N1220" s="227" t="s">
        <v>2102</v>
      </c>
      <c r="O1220" s="227" t="s">
        <v>450</v>
      </c>
      <c r="P1220" s="226">
        <v>0.48099999999999998</v>
      </c>
    </row>
    <row r="1221" spans="14:16">
      <c r="N1221" s="227" t="s">
        <v>2176</v>
      </c>
      <c r="O1221" s="227" t="s">
        <v>4654</v>
      </c>
      <c r="P1221" s="226">
        <v>0.43</v>
      </c>
    </row>
    <row r="1222" spans="14:16">
      <c r="N1222" s="227" t="s">
        <v>2177</v>
      </c>
      <c r="O1222" s="227" t="s">
        <v>4655</v>
      </c>
      <c r="P1222" s="226">
        <v>0.70899999999999996</v>
      </c>
    </row>
    <row r="1223" spans="14:16">
      <c r="N1223" s="227" t="s">
        <v>2103</v>
      </c>
      <c r="O1223" s="227" t="s">
        <v>4656</v>
      </c>
      <c r="P1223" s="226">
        <v>0</v>
      </c>
    </row>
    <row r="1224" spans="14:16">
      <c r="N1224" s="227" t="s">
        <v>2104</v>
      </c>
      <c r="O1224" s="227" t="s">
        <v>4657</v>
      </c>
      <c r="P1224" s="226">
        <v>0.28800000000000003</v>
      </c>
    </row>
    <row r="1225" spans="14:16">
      <c r="N1225" s="227" t="s">
        <v>2105</v>
      </c>
      <c r="O1225" s="227" t="s">
        <v>4658</v>
      </c>
      <c r="P1225" s="226">
        <v>0.36200000000000004</v>
      </c>
    </row>
    <row r="1226" spans="14:16">
      <c r="N1226" s="227" t="s">
        <v>2106</v>
      </c>
      <c r="O1226" s="227" t="s">
        <v>4659</v>
      </c>
      <c r="P1226" s="226">
        <v>0.39</v>
      </c>
    </row>
    <row r="1227" spans="14:16">
      <c r="N1227" s="227" t="s">
        <v>2107</v>
      </c>
      <c r="O1227" s="227" t="s">
        <v>4660</v>
      </c>
      <c r="P1227" s="226">
        <v>0.49</v>
      </c>
    </row>
    <row r="1228" spans="14:16">
      <c r="N1228" s="227" t="s">
        <v>2108</v>
      </c>
      <c r="O1228" s="227" t="s">
        <v>4661</v>
      </c>
      <c r="P1228" s="226">
        <v>0.57099999999999995</v>
      </c>
    </row>
    <row r="1229" spans="14:16">
      <c r="N1229" s="227" t="s">
        <v>2109</v>
      </c>
      <c r="O1229" s="227" t="s">
        <v>4662</v>
      </c>
      <c r="P1229" s="226">
        <v>0.56999999999999995</v>
      </c>
    </row>
    <row r="1230" spans="14:16">
      <c r="N1230" s="227" t="s">
        <v>4663</v>
      </c>
      <c r="O1230" s="227" t="s">
        <v>897</v>
      </c>
      <c r="P1230" s="226">
        <v>0.45399999999999996</v>
      </c>
    </row>
    <row r="1231" spans="14:16">
      <c r="N1231" s="227" t="s">
        <v>4664</v>
      </c>
      <c r="O1231" s="227" t="s">
        <v>873</v>
      </c>
      <c r="P1231" s="226">
        <v>0.56800000000000006</v>
      </c>
    </row>
    <row r="1232" spans="14:16">
      <c r="N1232" s="227" t="s">
        <v>2110</v>
      </c>
      <c r="O1232" s="227" t="s">
        <v>596</v>
      </c>
      <c r="P1232" s="226">
        <v>0.56899999999999995</v>
      </c>
    </row>
    <row r="1233" spans="14:16">
      <c r="N1233" s="227" t="s">
        <v>2111</v>
      </c>
      <c r="O1233" s="227" t="s">
        <v>724</v>
      </c>
      <c r="P1233" s="226">
        <v>0.54900000000000004</v>
      </c>
    </row>
    <row r="1234" spans="14:16">
      <c r="N1234" s="227" t="s">
        <v>4665</v>
      </c>
      <c r="O1234" s="227" t="s">
        <v>457</v>
      </c>
      <c r="P1234" s="226">
        <v>0.59500000000000008</v>
      </c>
    </row>
    <row r="1235" spans="14:16">
      <c r="N1235" s="227" t="s">
        <v>2112</v>
      </c>
      <c r="O1235" s="227" t="s">
        <v>378</v>
      </c>
      <c r="P1235" s="226">
        <v>0.52300000000000002</v>
      </c>
    </row>
    <row r="1236" spans="14:16">
      <c r="N1236" s="227" t="s">
        <v>2113</v>
      </c>
      <c r="O1236" s="227" t="s">
        <v>263</v>
      </c>
      <c r="P1236" s="226">
        <v>0.45899999999999996</v>
      </c>
    </row>
    <row r="1237" spans="14:16">
      <c r="N1237" s="227" t="s">
        <v>4666</v>
      </c>
      <c r="O1237" s="227" t="s">
        <v>864</v>
      </c>
      <c r="P1237" s="226">
        <v>0.4</v>
      </c>
    </row>
    <row r="1238" spans="14:16">
      <c r="N1238" s="227" t="s">
        <v>2114</v>
      </c>
      <c r="O1238" s="227" t="s">
        <v>430</v>
      </c>
      <c r="P1238" s="226">
        <v>0.56599999999999995</v>
      </c>
    </row>
    <row r="1239" spans="14:16">
      <c r="N1239" s="227" t="s">
        <v>2115</v>
      </c>
      <c r="O1239" s="227" t="s">
        <v>767</v>
      </c>
      <c r="P1239" s="226">
        <v>0.58899999999999997</v>
      </c>
    </row>
    <row r="1240" spans="14:16">
      <c r="N1240" s="227" t="s">
        <v>2116</v>
      </c>
      <c r="O1240" s="227" t="s">
        <v>380</v>
      </c>
      <c r="P1240" s="226">
        <v>0.503</v>
      </c>
    </row>
    <row r="1241" spans="14:16">
      <c r="N1241" s="227" t="s">
        <v>2117</v>
      </c>
      <c r="O1241" s="227" t="s">
        <v>558</v>
      </c>
      <c r="P1241" s="226">
        <v>0.56800000000000006</v>
      </c>
    </row>
    <row r="1242" spans="14:16">
      <c r="N1242" s="227" t="s">
        <v>4667</v>
      </c>
      <c r="O1242" s="227" t="s">
        <v>381</v>
      </c>
      <c r="P1242" s="226">
        <v>0.56200000000000006</v>
      </c>
    </row>
    <row r="1243" spans="14:16">
      <c r="N1243" s="227" t="s">
        <v>2118</v>
      </c>
      <c r="O1243" s="227" t="s">
        <v>698</v>
      </c>
      <c r="P1243" s="226">
        <v>0.59799999999999998</v>
      </c>
    </row>
    <row r="1244" spans="14:16">
      <c r="N1244" s="227" t="s">
        <v>2119</v>
      </c>
      <c r="O1244" s="227" t="s">
        <v>681</v>
      </c>
      <c r="P1244" s="226">
        <v>0.54900000000000004</v>
      </c>
    </row>
    <row r="1245" spans="14:16">
      <c r="N1245" s="227" t="s">
        <v>2120</v>
      </c>
      <c r="O1245" s="227" t="s">
        <v>382</v>
      </c>
      <c r="P1245" s="226">
        <v>0.499</v>
      </c>
    </row>
    <row r="1246" spans="14:16">
      <c r="N1246" s="227" t="s">
        <v>2121</v>
      </c>
      <c r="O1246" s="227" t="s">
        <v>542</v>
      </c>
      <c r="P1246" s="226">
        <v>0.55300000000000005</v>
      </c>
    </row>
    <row r="1247" spans="14:16">
      <c r="N1247" s="227" t="s">
        <v>2122</v>
      </c>
      <c r="O1247" s="227" t="s">
        <v>4668</v>
      </c>
      <c r="P1247" s="226">
        <v>0.40600000000000003</v>
      </c>
    </row>
    <row r="1248" spans="14:16">
      <c r="N1248" s="227" t="s">
        <v>2123</v>
      </c>
      <c r="O1248" s="227" t="s">
        <v>4669</v>
      </c>
      <c r="P1248" s="226">
        <v>0.55999999999999994</v>
      </c>
    </row>
    <row r="1249" spans="14:16">
      <c r="N1249" s="227" t="s">
        <v>2124</v>
      </c>
      <c r="O1249" s="227" t="s">
        <v>4670</v>
      </c>
      <c r="P1249" s="226">
        <v>0.53600000000000003</v>
      </c>
    </row>
    <row r="1250" spans="14:16">
      <c r="N1250" s="227" t="s">
        <v>2125</v>
      </c>
      <c r="O1250" s="227" t="s">
        <v>793</v>
      </c>
      <c r="P1250" s="226">
        <v>0.437</v>
      </c>
    </row>
    <row r="1251" spans="14:16">
      <c r="N1251" s="227" t="s">
        <v>2126</v>
      </c>
      <c r="O1251" s="227" t="s">
        <v>4671</v>
      </c>
      <c r="P1251" s="226">
        <v>0</v>
      </c>
    </row>
    <row r="1252" spans="14:16">
      <c r="N1252" s="227" t="s">
        <v>2127</v>
      </c>
      <c r="O1252" s="227" t="s">
        <v>4672</v>
      </c>
      <c r="P1252" s="226">
        <v>0.35399999999999998</v>
      </c>
    </row>
    <row r="1253" spans="14:16">
      <c r="N1253" s="227" t="s">
        <v>4673</v>
      </c>
      <c r="O1253" s="227" t="s">
        <v>480</v>
      </c>
      <c r="P1253" s="226">
        <v>0.55699999999999994</v>
      </c>
    </row>
    <row r="1254" spans="14:16">
      <c r="N1254" s="227" t="s">
        <v>2128</v>
      </c>
      <c r="O1254" s="227" t="s">
        <v>673</v>
      </c>
      <c r="P1254" s="226">
        <v>0.4</v>
      </c>
    </row>
    <row r="1255" spans="14:16">
      <c r="N1255" s="227" t="s">
        <v>2131</v>
      </c>
      <c r="O1255" s="227" t="s">
        <v>715</v>
      </c>
      <c r="P1255" s="226">
        <v>0.49099999999999999</v>
      </c>
    </row>
    <row r="1256" spans="14:16">
      <c r="N1256" s="227" t="s">
        <v>2129</v>
      </c>
      <c r="O1256" s="227" t="s">
        <v>795</v>
      </c>
      <c r="P1256" s="226">
        <v>0.39500000000000002</v>
      </c>
    </row>
    <row r="1257" spans="14:16">
      <c r="N1257" s="227" t="s">
        <v>2130</v>
      </c>
      <c r="O1257" s="227" t="s">
        <v>383</v>
      </c>
      <c r="P1257" s="226">
        <v>0.40200000000000002</v>
      </c>
    </row>
    <row r="1258" spans="14:16">
      <c r="N1258" s="227" t="s">
        <v>4674</v>
      </c>
      <c r="O1258" s="227" t="s">
        <v>576</v>
      </c>
      <c r="P1258" s="226">
        <v>0.49399999999999999</v>
      </c>
    </row>
    <row r="1259" spans="14:16">
      <c r="N1259" s="227" t="s">
        <v>2132</v>
      </c>
      <c r="O1259" s="227" t="s">
        <v>349</v>
      </c>
      <c r="P1259" s="226">
        <v>0.41599999999999998</v>
      </c>
    </row>
    <row r="1260" spans="14:16">
      <c r="N1260" s="227" t="s">
        <v>2133</v>
      </c>
      <c r="O1260" s="227" t="s">
        <v>384</v>
      </c>
      <c r="P1260" s="226">
        <v>0.54</v>
      </c>
    </row>
    <row r="1261" spans="14:16">
      <c r="N1261" s="227" t="s">
        <v>2134</v>
      </c>
      <c r="O1261" s="227" t="s">
        <v>676</v>
      </c>
      <c r="P1261" s="226">
        <v>0.56200000000000006</v>
      </c>
    </row>
    <row r="1262" spans="14:16">
      <c r="N1262" s="227" t="s">
        <v>4675</v>
      </c>
      <c r="O1262" s="227" t="s">
        <v>567</v>
      </c>
      <c r="P1262" s="226">
        <v>0.50800000000000001</v>
      </c>
    </row>
    <row r="1263" spans="14:16">
      <c r="N1263" s="227" t="s">
        <v>2135</v>
      </c>
      <c r="O1263" s="227" t="s">
        <v>647</v>
      </c>
      <c r="P1263" s="226">
        <v>0</v>
      </c>
    </row>
    <row r="1264" spans="14:16">
      <c r="N1264" s="227" t="s">
        <v>2136</v>
      </c>
      <c r="O1264" s="227" t="s">
        <v>648</v>
      </c>
      <c r="P1264" s="226">
        <v>0.40600000000000003</v>
      </c>
    </row>
    <row r="1265" spans="14:16">
      <c r="N1265" s="227" t="s">
        <v>2137</v>
      </c>
      <c r="O1265" s="227" t="s">
        <v>569</v>
      </c>
      <c r="P1265" s="226">
        <v>0.58200000000000007</v>
      </c>
    </row>
    <row r="1266" spans="14:16">
      <c r="N1266" s="227" t="s">
        <v>4676</v>
      </c>
      <c r="O1266" s="227" t="s">
        <v>281</v>
      </c>
      <c r="P1266" s="226">
        <v>0.59100000000000008</v>
      </c>
    </row>
    <row r="1267" spans="14:16">
      <c r="N1267" s="227" t="s">
        <v>2138</v>
      </c>
      <c r="O1267" s="227" t="s">
        <v>725</v>
      </c>
      <c r="P1267" s="226">
        <v>0.47100000000000003</v>
      </c>
    </row>
    <row r="1268" spans="14:16">
      <c r="N1268" s="227" t="s">
        <v>2139</v>
      </c>
      <c r="O1268" s="227" t="s">
        <v>386</v>
      </c>
      <c r="P1268" s="226">
        <v>0.56300000000000006</v>
      </c>
    </row>
    <row r="1269" spans="14:16">
      <c r="N1269" s="227" t="s">
        <v>2140</v>
      </c>
      <c r="O1269" s="227" t="s">
        <v>282</v>
      </c>
      <c r="P1269" s="226">
        <v>0.60599999999999998</v>
      </c>
    </row>
    <row r="1270" spans="14:16">
      <c r="N1270" s="227" t="s">
        <v>2141</v>
      </c>
      <c r="O1270" s="227" t="s">
        <v>484</v>
      </c>
      <c r="P1270" s="226">
        <v>0.56200000000000006</v>
      </c>
    </row>
    <row r="1271" spans="14:16">
      <c r="N1271" s="227" t="s">
        <v>4677</v>
      </c>
      <c r="O1271" s="227" t="s">
        <v>387</v>
      </c>
      <c r="P1271" s="226">
        <v>0.54699999999999993</v>
      </c>
    </row>
    <row r="1272" spans="14:16">
      <c r="N1272" s="227" t="s">
        <v>2142</v>
      </c>
      <c r="O1272" s="227" t="s">
        <v>388</v>
      </c>
      <c r="P1272" s="226">
        <v>0.53600000000000003</v>
      </c>
    </row>
    <row r="1273" spans="14:16">
      <c r="N1273" s="227" t="s">
        <v>2143</v>
      </c>
      <c r="O1273" s="227" t="s">
        <v>389</v>
      </c>
      <c r="P1273" s="226">
        <v>0.47399999999999998</v>
      </c>
    </row>
    <row r="1274" spans="14:16">
      <c r="N1274" s="227" t="s">
        <v>2144</v>
      </c>
      <c r="O1274" s="227" t="s">
        <v>4509</v>
      </c>
      <c r="P1274" s="226">
        <v>0</v>
      </c>
    </row>
    <row r="1275" spans="14:16">
      <c r="N1275" s="227" t="s">
        <v>2145</v>
      </c>
      <c r="O1275" s="227" t="s">
        <v>4512</v>
      </c>
      <c r="P1275" s="226">
        <v>0.26800000000000002</v>
      </c>
    </row>
    <row r="1276" spans="14:16">
      <c r="N1276" s="227" t="s">
        <v>4678</v>
      </c>
      <c r="O1276" s="227" t="s">
        <v>4679</v>
      </c>
      <c r="P1276" s="226">
        <v>0.57099999999999995</v>
      </c>
    </row>
    <row r="1277" spans="14:16">
      <c r="N1277" s="227" t="s">
        <v>2146</v>
      </c>
      <c r="O1277" s="227" t="s">
        <v>4680</v>
      </c>
      <c r="P1277" s="226">
        <v>0.57099999999999995</v>
      </c>
    </row>
    <row r="1278" spans="14:16">
      <c r="N1278" s="227" t="s">
        <v>2147</v>
      </c>
      <c r="O1278" s="227" t="s">
        <v>746</v>
      </c>
      <c r="P1278" s="226">
        <v>0.8</v>
      </c>
    </row>
    <row r="1279" spans="14:16">
      <c r="N1279" s="227" t="s">
        <v>2148</v>
      </c>
      <c r="O1279" s="227" t="s">
        <v>4513</v>
      </c>
      <c r="P1279" s="226">
        <v>0</v>
      </c>
    </row>
    <row r="1280" spans="14:16">
      <c r="N1280" s="227" t="s">
        <v>2149</v>
      </c>
      <c r="O1280" s="227" t="s">
        <v>4681</v>
      </c>
      <c r="P1280" s="226">
        <v>0.442</v>
      </c>
    </row>
    <row r="1281" spans="14:16">
      <c r="N1281" s="227" t="s">
        <v>2150</v>
      </c>
      <c r="O1281" s="227" t="s">
        <v>4514</v>
      </c>
      <c r="P1281" s="226">
        <v>0.30499999999999999</v>
      </c>
    </row>
    <row r="1282" spans="14:16">
      <c r="N1282" s="227" t="s">
        <v>2151</v>
      </c>
      <c r="O1282" s="227" t="s">
        <v>640</v>
      </c>
      <c r="P1282" s="226">
        <v>0.54100000000000004</v>
      </c>
    </row>
    <row r="1283" spans="14:16">
      <c r="N1283" s="227" t="s">
        <v>2152</v>
      </c>
      <c r="O1283" s="227" t="s">
        <v>351</v>
      </c>
      <c r="P1283" s="226">
        <v>0.53300000000000003</v>
      </c>
    </row>
    <row r="1284" spans="14:16">
      <c r="N1284" s="227" t="s">
        <v>2153</v>
      </c>
      <c r="O1284" s="227" t="s">
        <v>551</v>
      </c>
      <c r="P1284" s="226">
        <v>0.54799999999999993</v>
      </c>
    </row>
    <row r="1285" spans="14:16">
      <c r="N1285" s="227" t="s">
        <v>2154</v>
      </c>
      <c r="O1285" s="227" t="s">
        <v>754</v>
      </c>
      <c r="P1285" s="226">
        <v>0.56099999999999994</v>
      </c>
    </row>
    <row r="1286" spans="14:16">
      <c r="N1286" s="227" t="s">
        <v>2155</v>
      </c>
      <c r="O1286" s="227" t="s">
        <v>427</v>
      </c>
      <c r="P1286" s="226">
        <v>0.28299999999999997</v>
      </c>
    </row>
    <row r="1287" spans="14:16">
      <c r="N1287" s="227" t="s">
        <v>2156</v>
      </c>
      <c r="O1287" s="227" t="s">
        <v>597</v>
      </c>
      <c r="P1287" s="226">
        <v>0.56800000000000006</v>
      </c>
    </row>
    <row r="1288" spans="14:16">
      <c r="N1288" s="227" t="s">
        <v>2157</v>
      </c>
      <c r="O1288" s="227" t="s">
        <v>285</v>
      </c>
      <c r="P1288" s="226">
        <v>0.53799999999999992</v>
      </c>
    </row>
    <row r="1289" spans="14:16">
      <c r="N1289" s="227" t="s">
        <v>2158</v>
      </c>
      <c r="O1289" s="227" t="s">
        <v>452</v>
      </c>
      <c r="P1289" s="226">
        <v>0.46799999999999997</v>
      </c>
    </row>
    <row r="1290" spans="14:16">
      <c r="N1290" s="227" t="s">
        <v>4682</v>
      </c>
      <c r="O1290" s="227" t="s">
        <v>4683</v>
      </c>
      <c r="P1290" s="226">
        <v>0.67699999999999994</v>
      </c>
    </row>
    <row r="1291" spans="14:16">
      <c r="N1291" s="227" t="s">
        <v>4684</v>
      </c>
      <c r="O1291" s="227" t="s">
        <v>4685</v>
      </c>
      <c r="P1291" s="226">
        <v>0</v>
      </c>
    </row>
    <row r="1292" spans="14:16">
      <c r="N1292" s="227" t="s">
        <v>4686</v>
      </c>
      <c r="O1292" s="227" t="s">
        <v>4687</v>
      </c>
      <c r="P1292" s="226">
        <v>0.47199999999999998</v>
      </c>
    </row>
    <row r="1293" spans="14:16">
      <c r="N1293" s="227" t="s">
        <v>2159</v>
      </c>
      <c r="O1293" s="227" t="s">
        <v>352</v>
      </c>
      <c r="P1293" s="226">
        <v>0.53799999999999992</v>
      </c>
    </row>
    <row r="1294" spans="14:16">
      <c r="N1294" s="227" t="s">
        <v>2160</v>
      </c>
      <c r="O1294" s="227" t="s">
        <v>476</v>
      </c>
      <c r="P1294" s="226">
        <v>0.59500000000000008</v>
      </c>
    </row>
    <row r="1295" spans="14:16">
      <c r="N1295" s="227" t="s">
        <v>2161</v>
      </c>
      <c r="O1295" s="227" t="s">
        <v>548</v>
      </c>
      <c r="P1295" s="226">
        <v>0.54699999999999993</v>
      </c>
    </row>
    <row r="1296" spans="14:16">
      <c r="N1296" s="227" t="s">
        <v>2162</v>
      </c>
      <c r="O1296" s="227" t="s">
        <v>705</v>
      </c>
      <c r="P1296" s="226">
        <v>0.46299999999999997</v>
      </c>
    </row>
    <row r="1297" spans="14:16">
      <c r="N1297" s="227" t="s">
        <v>2163</v>
      </c>
      <c r="O1297" s="227" t="s">
        <v>390</v>
      </c>
      <c r="P1297" s="226">
        <v>0.45300000000000001</v>
      </c>
    </row>
    <row r="1298" spans="14:16">
      <c r="N1298" s="227" t="s">
        <v>2164</v>
      </c>
      <c r="O1298" s="227" t="s">
        <v>4518</v>
      </c>
      <c r="P1298" s="226">
        <v>0</v>
      </c>
    </row>
    <row r="1299" spans="14:16">
      <c r="N1299" s="227" t="s">
        <v>2165</v>
      </c>
      <c r="O1299" s="227" t="s">
        <v>621</v>
      </c>
      <c r="P1299" s="226">
        <v>0.59599999999999997</v>
      </c>
    </row>
    <row r="1300" spans="14:16">
      <c r="N1300" s="227" t="s">
        <v>2166</v>
      </c>
      <c r="O1300" s="227" t="s">
        <v>622</v>
      </c>
      <c r="P1300" s="226">
        <v>0.59599999999999997</v>
      </c>
    </row>
    <row r="1301" spans="14:16">
      <c r="N1301" s="227" t="s">
        <v>2167</v>
      </c>
      <c r="O1301" s="227" t="s">
        <v>577</v>
      </c>
      <c r="P1301" s="226">
        <v>0.55999999999999994</v>
      </c>
    </row>
    <row r="1302" spans="14:16">
      <c r="N1302" s="227" t="s">
        <v>2168</v>
      </c>
      <c r="O1302" s="227" t="s">
        <v>599</v>
      </c>
      <c r="P1302" s="226">
        <v>0.52100000000000002</v>
      </c>
    </row>
    <row r="1303" spans="14:16">
      <c r="N1303" s="227" t="s">
        <v>2169</v>
      </c>
      <c r="O1303" s="227" t="s">
        <v>441</v>
      </c>
      <c r="P1303" s="226">
        <v>0.54900000000000004</v>
      </c>
    </row>
    <row r="1304" spans="14:16">
      <c r="N1304" s="227" t="s">
        <v>2170</v>
      </c>
      <c r="O1304" s="227" t="s">
        <v>391</v>
      </c>
      <c r="P1304" s="226">
        <v>0.111</v>
      </c>
    </row>
    <row r="1305" spans="14:16">
      <c r="N1305" s="227" t="s">
        <v>2171</v>
      </c>
      <c r="O1305" s="227" t="s">
        <v>437</v>
      </c>
      <c r="P1305" s="226">
        <v>0.371</v>
      </c>
    </row>
    <row r="1306" spans="14:16">
      <c r="N1306" s="227" t="s">
        <v>2172</v>
      </c>
      <c r="O1306" s="227" t="s">
        <v>4688</v>
      </c>
      <c r="P1306" s="226">
        <v>0</v>
      </c>
    </row>
    <row r="1307" spans="14:16">
      <c r="N1307" s="227" t="s">
        <v>2173</v>
      </c>
      <c r="O1307" s="227" t="s">
        <v>4689</v>
      </c>
      <c r="P1307" s="226">
        <v>0</v>
      </c>
    </row>
    <row r="1308" spans="14:16">
      <c r="N1308" s="227" t="s">
        <v>4690</v>
      </c>
      <c r="O1308" s="227" t="s">
        <v>4691</v>
      </c>
      <c r="P1308" s="226">
        <v>0.46200000000000002</v>
      </c>
    </row>
    <row r="1309" spans="14:16">
      <c r="N1309" s="227" t="s">
        <v>2174</v>
      </c>
      <c r="O1309" s="227" t="s">
        <v>4692</v>
      </c>
      <c r="P1309" s="226">
        <v>0.46200000000000002</v>
      </c>
    </row>
    <row r="1310" spans="14:16">
      <c r="N1310" s="227" t="s">
        <v>4693</v>
      </c>
      <c r="O1310" s="227" t="s">
        <v>877</v>
      </c>
      <c r="P1310" s="226">
        <v>0.55199999999999994</v>
      </c>
    </row>
    <row r="1311" spans="14:16">
      <c r="N1311" s="227" t="s">
        <v>2175</v>
      </c>
      <c r="O1311" s="227" t="s">
        <v>809</v>
      </c>
      <c r="P1311" s="226">
        <v>0.45399999999999996</v>
      </c>
    </row>
    <row r="1312" spans="14:16">
      <c r="N1312" s="227" t="s">
        <v>4694</v>
      </c>
      <c r="O1312" s="227" t="s">
        <v>872</v>
      </c>
      <c r="P1312" s="226">
        <v>0.57999999999999996</v>
      </c>
    </row>
    <row r="1313" spans="14:16">
      <c r="N1313" s="227" t="s">
        <v>2178</v>
      </c>
      <c r="O1313" s="227" t="s">
        <v>660</v>
      </c>
      <c r="P1313" s="226">
        <v>0</v>
      </c>
    </row>
    <row r="1314" spans="14:16">
      <c r="N1314" s="227" t="s">
        <v>2179</v>
      </c>
      <c r="O1314" s="227" t="s">
        <v>661</v>
      </c>
      <c r="P1314" s="226">
        <v>0.52300000000000002</v>
      </c>
    </row>
    <row r="1315" spans="14:16">
      <c r="N1315" s="227" t="s">
        <v>2180</v>
      </c>
      <c r="O1315" s="227" t="s">
        <v>749</v>
      </c>
      <c r="P1315" s="226">
        <v>0.505</v>
      </c>
    </row>
    <row r="1316" spans="14:16">
      <c r="N1316" s="227" t="s">
        <v>2181</v>
      </c>
      <c r="O1316" s="227" t="s">
        <v>729</v>
      </c>
      <c r="P1316" s="226">
        <v>0.66699999999999993</v>
      </c>
    </row>
    <row r="1317" spans="14:16">
      <c r="N1317" s="227" t="s">
        <v>4695</v>
      </c>
      <c r="O1317" s="227" t="s">
        <v>887</v>
      </c>
      <c r="P1317" s="226">
        <v>0.60799999999999998</v>
      </c>
    </row>
    <row r="1318" spans="14:16">
      <c r="N1318" s="227" t="s">
        <v>4696</v>
      </c>
      <c r="O1318" s="227" t="s">
        <v>804</v>
      </c>
      <c r="P1318" s="226">
        <v>0.253</v>
      </c>
    </row>
    <row r="1319" spans="14:16">
      <c r="N1319" s="227" t="s">
        <v>2182</v>
      </c>
      <c r="O1319" s="227" t="s">
        <v>753</v>
      </c>
      <c r="P1319" s="226">
        <v>0.63100000000000001</v>
      </c>
    </row>
    <row r="1320" spans="14:16">
      <c r="N1320" s="227" t="s">
        <v>2183</v>
      </c>
      <c r="O1320" s="227" t="s">
        <v>796</v>
      </c>
      <c r="P1320" s="226">
        <v>0.39500000000000002</v>
      </c>
    </row>
    <row r="1321" spans="14:16">
      <c r="N1321" s="227" t="s">
        <v>2184</v>
      </c>
      <c r="O1321" s="227" t="s">
        <v>500</v>
      </c>
      <c r="P1321" s="226">
        <v>0.59299999999999997</v>
      </c>
    </row>
    <row r="1322" spans="14:16">
      <c r="N1322" s="227" t="s">
        <v>2185</v>
      </c>
      <c r="O1322" s="227" t="s">
        <v>394</v>
      </c>
      <c r="P1322" s="226">
        <v>0.51500000000000001</v>
      </c>
    </row>
    <row r="1323" spans="14:16">
      <c r="N1323" s="227" t="s">
        <v>2186</v>
      </c>
      <c r="O1323" s="227" t="s">
        <v>511</v>
      </c>
      <c r="P1323" s="226">
        <v>0.58799999999999997</v>
      </c>
    </row>
    <row r="1324" spans="14:16">
      <c r="N1324" s="227" t="s">
        <v>2187</v>
      </c>
      <c r="O1324" s="227" t="s">
        <v>684</v>
      </c>
      <c r="P1324" s="226">
        <v>0.54100000000000004</v>
      </c>
    </row>
    <row r="1325" spans="14:16">
      <c r="N1325" s="227" t="s">
        <v>2188</v>
      </c>
      <c r="O1325" s="227" t="s">
        <v>561</v>
      </c>
      <c r="P1325" s="226">
        <v>0.59599999999999997</v>
      </c>
    </row>
    <row r="1326" spans="14:16">
      <c r="N1326" s="227" t="s">
        <v>4697</v>
      </c>
      <c r="O1326" s="227" t="s">
        <v>866</v>
      </c>
      <c r="P1326" s="226">
        <v>0.46900000000000003</v>
      </c>
    </row>
    <row r="1327" spans="14:16">
      <c r="N1327" s="227" t="s">
        <v>4698</v>
      </c>
      <c r="O1327" s="227" t="s">
        <v>865</v>
      </c>
      <c r="P1327" s="226">
        <v>0.52300000000000002</v>
      </c>
    </row>
    <row r="1328" spans="14:16">
      <c r="N1328" s="227" t="s">
        <v>2189</v>
      </c>
      <c r="O1328" s="227" t="s">
        <v>739</v>
      </c>
      <c r="P1328" s="226">
        <v>0.55599999999999994</v>
      </c>
    </row>
    <row r="1329" spans="14:16">
      <c r="N1329" s="227" t="s">
        <v>2190</v>
      </c>
      <c r="O1329" s="227" t="s">
        <v>395</v>
      </c>
      <c r="P1329" s="226">
        <v>0.57099999999999995</v>
      </c>
    </row>
    <row r="1330" spans="14:16">
      <c r="N1330" s="227" t="s">
        <v>2191</v>
      </c>
      <c r="O1330" s="227" t="s">
        <v>586</v>
      </c>
      <c r="P1330" s="226">
        <v>0.55800000000000005</v>
      </c>
    </row>
    <row r="1331" spans="14:16">
      <c r="N1331" s="227" t="s">
        <v>2192</v>
      </c>
      <c r="O1331" s="227" t="s">
        <v>525</v>
      </c>
      <c r="P1331" s="226">
        <v>0.55699999999999994</v>
      </c>
    </row>
    <row r="1332" spans="14:16">
      <c r="N1332" s="227" t="s">
        <v>2193</v>
      </c>
      <c r="O1332" s="227" t="s">
        <v>736</v>
      </c>
      <c r="P1332" s="226">
        <v>0.4</v>
      </c>
    </row>
    <row r="1333" spans="14:16">
      <c r="N1333" s="227" t="s">
        <v>4699</v>
      </c>
      <c r="O1333" s="227" t="s">
        <v>842</v>
      </c>
      <c r="P1333" s="226">
        <v>0.28600000000000003</v>
      </c>
    </row>
    <row r="1334" spans="14:16">
      <c r="N1334" s="227" t="s">
        <v>2194</v>
      </c>
      <c r="O1334" s="227" t="s">
        <v>483</v>
      </c>
      <c r="P1334" s="226">
        <v>0.59299999999999997</v>
      </c>
    </row>
    <row r="1335" spans="14:16">
      <c r="N1335" s="227" t="s">
        <v>2195</v>
      </c>
      <c r="O1335" s="227" t="s">
        <v>598</v>
      </c>
      <c r="P1335" s="226">
        <v>0.49</v>
      </c>
    </row>
    <row r="1336" spans="14:16">
      <c r="N1336" s="227" t="s">
        <v>2196</v>
      </c>
      <c r="O1336" s="227" t="s">
        <v>590</v>
      </c>
      <c r="P1336" s="226">
        <v>0.432</v>
      </c>
    </row>
    <row r="1337" spans="14:16">
      <c r="N1337" s="227" t="s">
        <v>2197</v>
      </c>
      <c r="O1337" s="227" t="s">
        <v>265</v>
      </c>
      <c r="P1337" s="226">
        <v>0.46500000000000002</v>
      </c>
    </row>
    <row r="1338" spans="14:16">
      <c r="N1338" s="227" t="s">
        <v>2198</v>
      </c>
      <c r="O1338" s="227" t="s">
        <v>726</v>
      </c>
      <c r="P1338" s="226">
        <v>0.54900000000000004</v>
      </c>
    </row>
    <row r="1339" spans="14:16">
      <c r="N1339" s="227" t="s">
        <v>2199</v>
      </c>
      <c r="O1339" s="227" t="s">
        <v>578</v>
      </c>
      <c r="P1339" s="226">
        <v>0.55699999999999994</v>
      </c>
    </row>
    <row r="1340" spans="14:16">
      <c r="N1340" s="227" t="s">
        <v>2200</v>
      </c>
      <c r="O1340" s="227" t="s">
        <v>514</v>
      </c>
      <c r="P1340" s="226">
        <v>0.56200000000000006</v>
      </c>
    </row>
    <row r="1341" spans="14:16">
      <c r="N1341" s="227" t="s">
        <v>2201</v>
      </c>
      <c r="O1341" s="227" t="s">
        <v>289</v>
      </c>
      <c r="P1341" s="226">
        <v>0.56800000000000006</v>
      </c>
    </row>
    <row r="1342" spans="14:16">
      <c r="N1342" s="227" t="s">
        <v>2202</v>
      </c>
      <c r="O1342" s="227" t="s">
        <v>290</v>
      </c>
      <c r="P1342" s="226">
        <v>0.47199999999999998</v>
      </c>
    </row>
    <row r="1343" spans="14:16">
      <c r="N1343" s="227" t="s">
        <v>2203</v>
      </c>
      <c r="O1343" s="227" t="s">
        <v>507</v>
      </c>
      <c r="P1343" s="226">
        <v>0.39800000000000002</v>
      </c>
    </row>
    <row r="1344" spans="14:16">
      <c r="N1344" s="227" t="s">
        <v>4700</v>
      </c>
      <c r="O1344" s="227" t="s">
        <v>802</v>
      </c>
      <c r="P1344" s="226">
        <v>0</v>
      </c>
    </row>
    <row r="1345" spans="14:16">
      <c r="N1345" s="227" t="s">
        <v>4701</v>
      </c>
      <c r="O1345" s="227" t="s">
        <v>892</v>
      </c>
      <c r="P1345" s="226">
        <v>0.63200000000000001</v>
      </c>
    </row>
    <row r="1346" spans="14:16">
      <c r="N1346" s="227" t="s">
        <v>4702</v>
      </c>
      <c r="O1346" s="227" t="s">
        <v>884</v>
      </c>
      <c r="P1346" s="226">
        <v>0.56999999999999995</v>
      </c>
    </row>
    <row r="1347" spans="14:16">
      <c r="N1347" s="227" t="s">
        <v>2204</v>
      </c>
      <c r="O1347" s="227" t="s">
        <v>653</v>
      </c>
      <c r="P1347" s="226">
        <v>0.47100000000000003</v>
      </c>
    </row>
    <row r="1348" spans="14:16">
      <c r="N1348" s="227" t="s">
        <v>2205</v>
      </c>
      <c r="O1348" s="227" t="s">
        <v>654</v>
      </c>
      <c r="P1348" s="226">
        <v>0.59599999999999997</v>
      </c>
    </row>
    <row r="1349" spans="14:16">
      <c r="N1349" s="227" t="s">
        <v>2206</v>
      </c>
      <c r="O1349" s="227" t="s">
        <v>398</v>
      </c>
      <c r="P1349" s="226">
        <v>0.41599999999999998</v>
      </c>
    </row>
    <row r="1350" spans="14:16">
      <c r="N1350" s="227" t="s">
        <v>2207</v>
      </c>
      <c r="O1350" s="227" t="s">
        <v>756</v>
      </c>
      <c r="P1350" s="226">
        <v>0.63400000000000001</v>
      </c>
    </row>
    <row r="1351" spans="14:16">
      <c r="N1351" s="227" t="s">
        <v>2208</v>
      </c>
      <c r="O1351" s="227" t="s">
        <v>683</v>
      </c>
      <c r="P1351" s="226">
        <v>0.48299999999999998</v>
      </c>
    </row>
    <row r="1352" spans="14:16">
      <c r="N1352" s="227" t="s">
        <v>2209</v>
      </c>
      <c r="O1352" s="227" t="s">
        <v>603</v>
      </c>
      <c r="P1352" s="226">
        <v>0.45500000000000002</v>
      </c>
    </row>
    <row r="1353" spans="14:16">
      <c r="N1353" s="227" t="s">
        <v>2210</v>
      </c>
      <c r="O1353" s="227" t="s">
        <v>723</v>
      </c>
      <c r="P1353" s="226">
        <v>0.54600000000000004</v>
      </c>
    </row>
    <row r="1354" spans="14:16">
      <c r="N1354" s="227" t="s">
        <v>2211</v>
      </c>
      <c r="O1354" s="227" t="s">
        <v>399</v>
      </c>
      <c r="P1354" s="226">
        <v>0</v>
      </c>
    </row>
    <row r="1355" spans="14:16">
      <c r="N1355" s="227" t="s">
        <v>2212</v>
      </c>
      <c r="O1355" s="227" t="s">
        <v>425</v>
      </c>
      <c r="P1355" s="226">
        <v>0.54500000000000004</v>
      </c>
    </row>
    <row r="1356" spans="14:16">
      <c r="N1356" s="227" t="s">
        <v>2213</v>
      </c>
      <c r="O1356" s="227" t="s">
        <v>716</v>
      </c>
      <c r="P1356" s="226">
        <v>0.67100000000000004</v>
      </c>
    </row>
    <row r="1357" spans="14:16">
      <c r="N1357" s="227" t="s">
        <v>2214</v>
      </c>
      <c r="O1357" s="227" t="s">
        <v>479</v>
      </c>
      <c r="P1357" s="226">
        <v>0.55300000000000005</v>
      </c>
    </row>
    <row r="1358" spans="14:16">
      <c r="N1358" s="227" t="s">
        <v>2215</v>
      </c>
      <c r="O1358" s="227" t="s">
        <v>400</v>
      </c>
      <c r="P1358" s="226">
        <v>0.627</v>
      </c>
    </row>
    <row r="1359" spans="14:16">
      <c r="N1359" s="227" t="s">
        <v>2216</v>
      </c>
      <c r="O1359" s="227" t="s">
        <v>4703</v>
      </c>
      <c r="P1359" s="226">
        <v>0</v>
      </c>
    </row>
    <row r="1360" spans="14:16">
      <c r="N1360" s="227" t="s">
        <v>2217</v>
      </c>
      <c r="O1360" s="227" t="s">
        <v>4704</v>
      </c>
      <c r="P1360" s="226">
        <v>0.70799999999999996</v>
      </c>
    </row>
    <row r="1361" spans="14:16">
      <c r="N1361" s="227" t="s">
        <v>2218</v>
      </c>
      <c r="O1361" s="227" t="s">
        <v>520</v>
      </c>
      <c r="P1361" s="226">
        <v>0.51800000000000002</v>
      </c>
    </row>
    <row r="1362" spans="14:16">
      <c r="N1362" s="227" t="s">
        <v>2219</v>
      </c>
      <c r="O1362" s="227" t="s">
        <v>523</v>
      </c>
      <c r="P1362" s="226">
        <v>0.5109999999999999</v>
      </c>
    </row>
    <row r="1363" spans="14:16">
      <c r="N1363" s="227" t="s">
        <v>2220</v>
      </c>
      <c r="O1363" s="227" t="s">
        <v>770</v>
      </c>
      <c r="P1363" s="226">
        <v>0.70100000000000007</v>
      </c>
    </row>
    <row r="1364" spans="14:16">
      <c r="N1364" s="227" t="s">
        <v>2221</v>
      </c>
      <c r="O1364" s="227" t="s">
        <v>665</v>
      </c>
      <c r="P1364" s="226">
        <v>0.55800000000000005</v>
      </c>
    </row>
    <row r="1365" spans="14:16">
      <c r="N1365" s="227" t="s">
        <v>2222</v>
      </c>
      <c r="O1365" s="227" t="s">
        <v>531</v>
      </c>
      <c r="P1365" s="226">
        <v>0.496</v>
      </c>
    </row>
    <row r="1366" spans="14:16">
      <c r="N1366" s="227" t="s">
        <v>2223</v>
      </c>
      <c r="O1366" s="227" t="s">
        <v>358</v>
      </c>
      <c r="P1366" s="226">
        <v>0.53300000000000003</v>
      </c>
    </row>
    <row r="1367" spans="14:16">
      <c r="N1367" s="227" t="s">
        <v>2224</v>
      </c>
      <c r="O1367" s="227" t="s">
        <v>402</v>
      </c>
      <c r="P1367" s="226">
        <v>0.54799999999999993</v>
      </c>
    </row>
    <row r="1368" spans="14:16">
      <c r="N1368" s="227" t="s">
        <v>2225</v>
      </c>
      <c r="O1368" s="227" t="s">
        <v>570</v>
      </c>
      <c r="P1368" s="226">
        <v>0.60199999999999998</v>
      </c>
    </row>
    <row r="1369" spans="14:16">
      <c r="N1369" s="227" t="s">
        <v>2226</v>
      </c>
      <c r="O1369" s="227" t="s">
        <v>508</v>
      </c>
      <c r="P1369" s="226">
        <v>0.58200000000000007</v>
      </c>
    </row>
    <row r="1370" spans="14:16">
      <c r="N1370" s="227" t="s">
        <v>4705</v>
      </c>
      <c r="O1370" s="227" t="s">
        <v>869</v>
      </c>
      <c r="P1370" s="226">
        <v>0.51800000000000002</v>
      </c>
    </row>
    <row r="1371" spans="14:16">
      <c r="N1371" s="227" t="s">
        <v>2227</v>
      </c>
      <c r="O1371" s="227" t="s">
        <v>478</v>
      </c>
      <c r="P1371" s="226">
        <v>8.6999999999999994E-2</v>
      </c>
    </row>
    <row r="1372" spans="14:16">
      <c r="N1372" s="227" t="s">
        <v>2228</v>
      </c>
      <c r="O1372" s="227" t="s">
        <v>636</v>
      </c>
      <c r="P1372" s="226">
        <v>0.38499999999999995</v>
      </c>
    </row>
    <row r="1373" spans="14:16">
      <c r="N1373" s="227" t="s">
        <v>4706</v>
      </c>
      <c r="O1373" s="227" t="s">
        <v>4707</v>
      </c>
      <c r="P1373" s="226">
        <v>0.39</v>
      </c>
    </row>
    <row r="1374" spans="14:16">
      <c r="N1374" s="227" t="s">
        <v>2229</v>
      </c>
      <c r="O1374" s="227" t="s">
        <v>638</v>
      </c>
      <c r="P1374" s="226">
        <v>0.46</v>
      </c>
    </row>
    <row r="1375" spans="14:16">
      <c r="N1375" s="227" t="s">
        <v>2230</v>
      </c>
      <c r="O1375" s="227" t="s">
        <v>808</v>
      </c>
      <c r="P1375" s="226">
        <v>0.45399999999999996</v>
      </c>
    </row>
    <row r="1376" spans="14:16">
      <c r="N1376" s="227" t="s">
        <v>2231</v>
      </c>
      <c r="O1376" s="227" t="s">
        <v>582</v>
      </c>
      <c r="P1376" s="226">
        <v>0.56499999999999995</v>
      </c>
    </row>
    <row r="1377" spans="14:16">
      <c r="N1377" s="227" t="s">
        <v>2232</v>
      </c>
      <c r="O1377" s="227" t="s">
        <v>534</v>
      </c>
      <c r="P1377" s="226">
        <v>0.53500000000000003</v>
      </c>
    </row>
    <row r="1378" spans="14:16">
      <c r="N1378" s="227" t="s">
        <v>4708</v>
      </c>
      <c r="O1378" s="227" t="s">
        <v>519</v>
      </c>
      <c r="P1378" s="226">
        <v>0.56099999999999994</v>
      </c>
    </row>
    <row r="1379" spans="14:16">
      <c r="N1379" s="227" t="s">
        <v>2233</v>
      </c>
      <c r="O1379" s="227" t="s">
        <v>4535</v>
      </c>
      <c r="P1379" s="226">
        <v>0</v>
      </c>
    </row>
    <row r="1380" spans="14:16">
      <c r="N1380" s="227" t="s">
        <v>4709</v>
      </c>
      <c r="O1380" s="227" t="s">
        <v>4710</v>
      </c>
      <c r="P1380" s="226">
        <v>0.192</v>
      </c>
    </row>
    <row r="1381" spans="14:16">
      <c r="N1381" s="227" t="s">
        <v>2234</v>
      </c>
      <c r="O1381" s="227" t="s">
        <v>4536</v>
      </c>
      <c r="P1381" s="226">
        <v>0.191</v>
      </c>
    </row>
    <row r="1382" spans="14:16">
      <c r="N1382" s="227" t="s">
        <v>2235</v>
      </c>
      <c r="O1382" s="227" t="s">
        <v>670</v>
      </c>
      <c r="P1382" s="226">
        <v>0.47600000000000003</v>
      </c>
    </row>
    <row r="1383" spans="14:16">
      <c r="N1383" s="227" t="s">
        <v>4711</v>
      </c>
      <c r="O1383" s="227" t="s">
        <v>895</v>
      </c>
      <c r="P1383" s="226">
        <v>0.55500000000000005</v>
      </c>
    </row>
    <row r="1384" spans="14:16">
      <c r="N1384" s="227" t="s">
        <v>2236</v>
      </c>
      <c r="O1384" s="227" t="s">
        <v>773</v>
      </c>
      <c r="P1384" s="226">
        <v>0.58200000000000007</v>
      </c>
    </row>
    <row r="1385" spans="14:16">
      <c r="N1385" s="227" t="s">
        <v>2237</v>
      </c>
      <c r="O1385" s="227" t="s">
        <v>745</v>
      </c>
      <c r="P1385" s="226">
        <v>0.51700000000000002</v>
      </c>
    </row>
    <row r="1386" spans="14:16">
      <c r="N1386" s="227" t="s">
        <v>2238</v>
      </c>
      <c r="O1386" s="227" t="s">
        <v>765</v>
      </c>
      <c r="P1386" s="226">
        <v>0.52899999999999991</v>
      </c>
    </row>
    <row r="1387" spans="14:16">
      <c r="N1387" s="227" t="s">
        <v>2239</v>
      </c>
      <c r="O1387" s="227" t="s">
        <v>717</v>
      </c>
      <c r="P1387" s="226">
        <v>0.59399999999999997</v>
      </c>
    </row>
    <row r="1388" spans="14:16">
      <c r="N1388" s="227" t="s">
        <v>2240</v>
      </c>
      <c r="O1388" s="227" t="s">
        <v>583</v>
      </c>
      <c r="P1388" s="226">
        <v>0.55699999999999994</v>
      </c>
    </row>
    <row r="1389" spans="14:16">
      <c r="N1389" s="227" t="s">
        <v>2241</v>
      </c>
      <c r="O1389" s="227" t="s">
        <v>709</v>
      </c>
      <c r="P1389" s="226">
        <v>0.73399999999999999</v>
      </c>
    </row>
    <row r="1390" spans="14:16">
      <c r="N1390" s="227" t="s">
        <v>2242</v>
      </c>
      <c r="O1390" s="227" t="s">
        <v>564</v>
      </c>
      <c r="P1390" s="226">
        <v>0.51600000000000001</v>
      </c>
    </row>
    <row r="1391" spans="14:16">
      <c r="N1391" s="227" t="s">
        <v>2243</v>
      </c>
      <c r="O1391" s="227" t="s">
        <v>691</v>
      </c>
      <c r="P1391" s="226">
        <v>0.59199999999999997</v>
      </c>
    </row>
    <row r="1392" spans="14:16">
      <c r="N1392" s="227" t="s">
        <v>4712</v>
      </c>
      <c r="O1392" s="227" t="s">
        <v>894</v>
      </c>
      <c r="P1392" s="226">
        <v>0.44</v>
      </c>
    </row>
    <row r="1393" spans="14:16">
      <c r="N1393" s="227" t="s">
        <v>4713</v>
      </c>
      <c r="O1393" s="227" t="s">
        <v>361</v>
      </c>
      <c r="P1393" s="226">
        <v>0.69700000000000006</v>
      </c>
    </row>
    <row r="1394" spans="14:16">
      <c r="N1394" s="227" t="s">
        <v>2244</v>
      </c>
      <c r="O1394" s="227" t="s">
        <v>800</v>
      </c>
      <c r="P1394" s="226">
        <v>0.59599999999999997</v>
      </c>
    </row>
    <row r="1395" spans="14:16">
      <c r="N1395" s="227" t="s">
        <v>2245</v>
      </c>
      <c r="O1395" s="227" t="s">
        <v>720</v>
      </c>
      <c r="P1395" s="226">
        <v>0.54699999999999993</v>
      </c>
    </row>
    <row r="1396" spans="14:16">
      <c r="N1396" s="227" t="s">
        <v>2246</v>
      </c>
      <c r="O1396" s="227" t="s">
        <v>579</v>
      </c>
      <c r="P1396" s="226">
        <v>0.64400000000000002</v>
      </c>
    </row>
    <row r="1397" spans="14:16">
      <c r="N1397" s="227" t="s">
        <v>2247</v>
      </c>
      <c r="O1397" s="227" t="s">
        <v>601</v>
      </c>
      <c r="P1397" s="226">
        <v>0.59199999999999997</v>
      </c>
    </row>
    <row r="1398" spans="14:16">
      <c r="N1398" s="227" t="s">
        <v>2248</v>
      </c>
      <c r="O1398" s="227" t="s">
        <v>559</v>
      </c>
      <c r="P1398" s="226">
        <v>0.624</v>
      </c>
    </row>
    <row r="1399" spans="14:16">
      <c r="N1399" s="227" t="s">
        <v>2249</v>
      </c>
      <c r="O1399" s="227" t="s">
        <v>490</v>
      </c>
      <c r="P1399" s="226">
        <v>0.51900000000000002</v>
      </c>
    </row>
    <row r="1400" spans="14:16">
      <c r="N1400" s="227" t="s">
        <v>2250</v>
      </c>
      <c r="O1400" s="227" t="s">
        <v>487</v>
      </c>
      <c r="P1400" s="226">
        <v>0.56200000000000006</v>
      </c>
    </row>
    <row r="1401" spans="14:16">
      <c r="N1401" s="227" t="s">
        <v>2251</v>
      </c>
      <c r="O1401" s="227" t="s">
        <v>506</v>
      </c>
      <c r="P1401" s="226">
        <v>0.53900000000000003</v>
      </c>
    </row>
    <row r="1402" spans="14:16">
      <c r="N1402" s="227" t="s">
        <v>2252</v>
      </c>
      <c r="O1402" s="227" t="s">
        <v>777</v>
      </c>
      <c r="P1402" s="226">
        <v>0.57799999999999996</v>
      </c>
    </row>
    <row r="1403" spans="14:16">
      <c r="N1403" s="227" t="s">
        <v>2253</v>
      </c>
      <c r="O1403" s="227" t="s">
        <v>659</v>
      </c>
      <c r="P1403" s="226">
        <v>0.56200000000000006</v>
      </c>
    </row>
    <row r="1404" spans="14:16">
      <c r="N1404" s="227" t="s">
        <v>2254</v>
      </c>
      <c r="O1404" s="227" t="s">
        <v>566</v>
      </c>
      <c r="P1404" s="226">
        <v>0.56499999999999995</v>
      </c>
    </row>
    <row r="1405" spans="14:16">
      <c r="N1405" s="227" t="s">
        <v>4714</v>
      </c>
      <c r="O1405" s="227" t="s">
        <v>860</v>
      </c>
      <c r="P1405" s="226">
        <v>0</v>
      </c>
    </row>
    <row r="1406" spans="14:16">
      <c r="N1406" s="227" t="s">
        <v>2255</v>
      </c>
      <c r="O1406" s="227" t="s">
        <v>783</v>
      </c>
      <c r="P1406" s="226">
        <v>0.55800000000000005</v>
      </c>
    </row>
    <row r="1407" spans="14:16">
      <c r="N1407" s="227" t="s">
        <v>2256</v>
      </c>
      <c r="O1407" s="227" t="s">
        <v>771</v>
      </c>
      <c r="P1407" s="226">
        <v>0.39</v>
      </c>
    </row>
    <row r="1408" spans="14:16">
      <c r="N1408" s="227" t="s">
        <v>2257</v>
      </c>
      <c r="O1408" s="227" t="s">
        <v>4715</v>
      </c>
      <c r="P1408" s="226">
        <v>0</v>
      </c>
    </row>
    <row r="1409" spans="14:16">
      <c r="N1409" s="227" t="s">
        <v>2258</v>
      </c>
      <c r="O1409" s="227" t="s">
        <v>4716</v>
      </c>
      <c r="P1409" s="226">
        <v>0.57399999999999995</v>
      </c>
    </row>
    <row r="1410" spans="14:16">
      <c r="N1410" s="227" t="s">
        <v>2259</v>
      </c>
      <c r="O1410" s="227" t="s">
        <v>405</v>
      </c>
      <c r="P1410" s="226">
        <v>0.60499999999999998</v>
      </c>
    </row>
    <row r="1411" spans="14:16">
      <c r="N1411" s="227" t="s">
        <v>4717</v>
      </c>
      <c r="O1411" s="227" t="s">
        <v>225</v>
      </c>
      <c r="P1411" s="226">
        <v>0.67800000000000005</v>
      </c>
    </row>
    <row r="1412" spans="14:16">
      <c r="N1412" s="227" t="s">
        <v>2260</v>
      </c>
      <c r="O1412" s="227" t="s">
        <v>552</v>
      </c>
      <c r="P1412" s="226">
        <v>0.52200000000000002</v>
      </c>
    </row>
    <row r="1413" spans="14:16">
      <c r="N1413" s="227" t="s">
        <v>2261</v>
      </c>
      <c r="O1413" s="227" t="s">
        <v>690</v>
      </c>
      <c r="P1413" s="226">
        <v>0.56200000000000006</v>
      </c>
    </row>
    <row r="1414" spans="14:16">
      <c r="N1414" s="227" t="s">
        <v>4718</v>
      </c>
      <c r="O1414" s="227" t="s">
        <v>297</v>
      </c>
      <c r="P1414" s="226">
        <v>0.49299999999999994</v>
      </c>
    </row>
    <row r="1415" spans="14:16">
      <c r="N1415" s="227" t="s">
        <v>2262</v>
      </c>
      <c r="O1415" s="227" t="s">
        <v>751</v>
      </c>
      <c r="P1415" s="226">
        <v>9.1999999999999998E-2</v>
      </c>
    </row>
    <row r="1416" spans="14:16">
      <c r="N1416" s="227" t="s">
        <v>2263</v>
      </c>
      <c r="O1416" s="227" t="s">
        <v>772</v>
      </c>
      <c r="P1416" s="226">
        <v>0.43099999999999999</v>
      </c>
    </row>
    <row r="1417" spans="14:16">
      <c r="N1417" s="227" t="s">
        <v>2264</v>
      </c>
      <c r="O1417" s="227" t="s">
        <v>677</v>
      </c>
      <c r="P1417" s="226">
        <v>0.4</v>
      </c>
    </row>
    <row r="1418" spans="14:16">
      <c r="N1418" s="227" t="s">
        <v>2265</v>
      </c>
      <c r="O1418" s="227" t="s">
        <v>434</v>
      </c>
      <c r="P1418" s="226">
        <v>0.56499999999999995</v>
      </c>
    </row>
    <row r="1419" spans="14:16">
      <c r="N1419" s="227" t="s">
        <v>2266</v>
      </c>
      <c r="O1419" s="227" t="s">
        <v>790</v>
      </c>
      <c r="P1419" s="226">
        <v>0.51</v>
      </c>
    </row>
    <row r="1420" spans="14:16">
      <c r="N1420" s="227" t="s">
        <v>2267</v>
      </c>
      <c r="O1420" s="227" t="s">
        <v>481</v>
      </c>
      <c r="P1420" s="226">
        <v>0.52200000000000002</v>
      </c>
    </row>
    <row r="1421" spans="14:16">
      <c r="N1421" s="227" t="s">
        <v>2268</v>
      </c>
      <c r="O1421" s="227" t="s">
        <v>300</v>
      </c>
      <c r="P1421" s="226">
        <v>0.27799999999999997</v>
      </c>
    </row>
    <row r="1422" spans="14:16">
      <c r="N1422" s="227" t="s">
        <v>4719</v>
      </c>
      <c r="O1422" s="227" t="s">
        <v>840</v>
      </c>
      <c r="P1422" s="226">
        <v>0.60699999999999998</v>
      </c>
    </row>
    <row r="1423" spans="14:16">
      <c r="N1423" s="227" t="s">
        <v>2269</v>
      </c>
      <c r="O1423" s="227" t="s">
        <v>4720</v>
      </c>
      <c r="P1423" s="226">
        <v>0</v>
      </c>
    </row>
    <row r="1424" spans="14:16">
      <c r="N1424" s="227" t="s">
        <v>2270</v>
      </c>
      <c r="O1424" s="227" t="s">
        <v>4721</v>
      </c>
      <c r="P1424" s="226">
        <v>0.19400000000000001</v>
      </c>
    </row>
    <row r="1425" spans="14:16">
      <c r="N1425" s="227" t="s">
        <v>2271</v>
      </c>
      <c r="O1425" s="227" t="s">
        <v>4722</v>
      </c>
      <c r="P1425" s="226">
        <v>0.39</v>
      </c>
    </row>
    <row r="1426" spans="14:16">
      <c r="N1426" s="227" t="s">
        <v>2272</v>
      </c>
      <c r="O1426" s="227" t="s">
        <v>4723</v>
      </c>
      <c r="P1426" s="226">
        <v>0.49299999999999994</v>
      </c>
    </row>
    <row r="1427" spans="14:16">
      <c r="N1427" s="227" t="s">
        <v>2273</v>
      </c>
      <c r="O1427" s="227" t="s">
        <v>4724</v>
      </c>
      <c r="P1427" s="226">
        <v>0.49299999999999994</v>
      </c>
    </row>
    <row r="1428" spans="14:16">
      <c r="N1428" s="227" t="s">
        <v>2274</v>
      </c>
      <c r="O1428" s="227" t="s">
        <v>758</v>
      </c>
      <c r="P1428" s="226">
        <v>0.51800000000000002</v>
      </c>
    </row>
    <row r="1429" spans="14:16">
      <c r="N1429" s="227" t="s">
        <v>2275</v>
      </c>
      <c r="O1429" s="227" t="s">
        <v>408</v>
      </c>
      <c r="P1429" s="226">
        <v>0.46700000000000003</v>
      </c>
    </row>
    <row r="1430" spans="14:16">
      <c r="N1430" s="227" t="s">
        <v>2276</v>
      </c>
      <c r="O1430" s="227" t="s">
        <v>755</v>
      </c>
      <c r="P1430" s="226">
        <v>0.70499999999999996</v>
      </c>
    </row>
    <row r="1431" spans="14:16">
      <c r="N1431" s="227" t="s">
        <v>2277</v>
      </c>
      <c r="O1431" s="227" t="s">
        <v>775</v>
      </c>
      <c r="P1431" s="226">
        <v>0.59100000000000008</v>
      </c>
    </row>
    <row r="1432" spans="14:16">
      <c r="N1432" s="227" t="s">
        <v>2278</v>
      </c>
      <c r="O1432" s="227" t="s">
        <v>584</v>
      </c>
      <c r="P1432" s="226">
        <v>0.55699999999999994</v>
      </c>
    </row>
    <row r="1433" spans="14:16">
      <c r="N1433" s="227" t="s">
        <v>2279</v>
      </c>
      <c r="O1433" s="227" t="s">
        <v>760</v>
      </c>
      <c r="P1433" s="226">
        <v>0.45500000000000002</v>
      </c>
    </row>
    <row r="1434" spans="14:16">
      <c r="N1434" s="227" t="s">
        <v>2280</v>
      </c>
      <c r="O1434" s="227" t="s">
        <v>538</v>
      </c>
      <c r="P1434" s="226">
        <v>0.45700000000000002</v>
      </c>
    </row>
    <row r="1435" spans="14:16">
      <c r="N1435" s="227" t="s">
        <v>2281</v>
      </c>
      <c r="O1435" s="227" t="s">
        <v>545</v>
      </c>
      <c r="P1435" s="226">
        <v>0.48000000000000004</v>
      </c>
    </row>
    <row r="1436" spans="14:16">
      <c r="N1436" s="227" t="s">
        <v>4725</v>
      </c>
      <c r="O1436" s="227" t="s">
        <v>896</v>
      </c>
      <c r="P1436" s="226">
        <v>0.49700000000000005</v>
      </c>
    </row>
    <row r="1437" spans="14:16">
      <c r="N1437" s="227" t="s">
        <v>2282</v>
      </c>
      <c r="O1437" s="227" t="s">
        <v>409</v>
      </c>
      <c r="P1437" s="226">
        <v>0.58600000000000008</v>
      </c>
    </row>
    <row r="1438" spans="14:16">
      <c r="N1438" s="227" t="s">
        <v>2283</v>
      </c>
      <c r="O1438" s="227" t="s">
        <v>410</v>
      </c>
      <c r="P1438" s="226">
        <v>0.47499999999999998</v>
      </c>
    </row>
    <row r="1439" spans="14:16">
      <c r="N1439" s="227" t="s">
        <v>2284</v>
      </c>
      <c r="O1439" s="227" t="s">
        <v>807</v>
      </c>
      <c r="P1439" s="226">
        <v>0.59000000000000008</v>
      </c>
    </row>
    <row r="1440" spans="14:16">
      <c r="N1440" s="227" t="s">
        <v>4726</v>
      </c>
      <c r="O1440" s="227" t="s">
        <v>488</v>
      </c>
      <c r="P1440" s="226">
        <v>0.51400000000000001</v>
      </c>
    </row>
    <row r="1441" spans="14:16">
      <c r="N1441" s="227" t="s">
        <v>2285</v>
      </c>
      <c r="O1441" s="227" t="s">
        <v>697</v>
      </c>
      <c r="P1441" s="226">
        <v>0.58899999999999997</v>
      </c>
    </row>
    <row r="1442" spans="14:16">
      <c r="N1442" s="227" t="s">
        <v>2286</v>
      </c>
      <c r="O1442" s="227" t="s">
        <v>547</v>
      </c>
      <c r="P1442" s="226">
        <v>0.55000000000000004</v>
      </c>
    </row>
    <row r="1443" spans="14:16">
      <c r="N1443" s="227" t="s">
        <v>2287</v>
      </c>
      <c r="O1443" s="227" t="s">
        <v>4727</v>
      </c>
      <c r="P1443" s="226">
        <v>0</v>
      </c>
    </row>
    <row r="1444" spans="14:16">
      <c r="N1444" s="227" t="s">
        <v>2288</v>
      </c>
      <c r="O1444" s="227" t="s">
        <v>4728</v>
      </c>
      <c r="P1444" s="226">
        <v>0.25900000000000001</v>
      </c>
    </row>
    <row r="1445" spans="14:16">
      <c r="N1445" s="227" t="s">
        <v>2289</v>
      </c>
      <c r="O1445" s="227" t="s">
        <v>4729</v>
      </c>
      <c r="P1445" s="226">
        <v>0.51</v>
      </c>
    </row>
    <row r="1446" spans="14:16">
      <c r="N1446" s="227" t="s">
        <v>2290</v>
      </c>
      <c r="O1446" s="227" t="s">
        <v>695</v>
      </c>
      <c r="P1446" s="226">
        <v>0.46400000000000002</v>
      </c>
    </row>
    <row r="1447" spans="14:16">
      <c r="N1447" s="227" t="s">
        <v>2291</v>
      </c>
      <c r="O1447" s="227" t="s">
        <v>707</v>
      </c>
      <c r="P1447" s="226">
        <v>0.68099999999999994</v>
      </c>
    </row>
    <row r="1448" spans="14:16">
      <c r="N1448" s="227" t="s">
        <v>4730</v>
      </c>
      <c r="O1448" s="227" t="s">
        <v>888</v>
      </c>
      <c r="P1448" s="226">
        <v>0.56099999999999994</v>
      </c>
    </row>
    <row r="1449" spans="14:16">
      <c r="N1449" s="227" t="s">
        <v>2292</v>
      </c>
      <c r="O1449" s="227" t="s">
        <v>503</v>
      </c>
      <c r="P1449" s="226">
        <v>0.57499999999999996</v>
      </c>
    </row>
    <row r="1450" spans="14:16">
      <c r="N1450" s="227" t="s">
        <v>2293</v>
      </c>
      <c r="O1450" s="227" t="s">
        <v>533</v>
      </c>
      <c r="P1450" s="226">
        <v>0.58899999999999997</v>
      </c>
    </row>
    <row r="1451" spans="14:16">
      <c r="N1451" s="227" t="s">
        <v>4731</v>
      </c>
      <c r="O1451" s="227" t="s">
        <v>875</v>
      </c>
      <c r="P1451" s="226">
        <v>0.53900000000000003</v>
      </c>
    </row>
    <row r="1452" spans="14:16">
      <c r="N1452" s="227" t="s">
        <v>2294</v>
      </c>
      <c r="O1452" s="227" t="s">
        <v>568</v>
      </c>
      <c r="P1452" s="226">
        <v>0.6</v>
      </c>
    </row>
    <row r="1453" spans="14:16">
      <c r="N1453" s="227" t="s">
        <v>2295</v>
      </c>
      <c r="O1453" s="227" t="s">
        <v>759</v>
      </c>
      <c r="P1453" s="226">
        <v>0.55500000000000005</v>
      </c>
    </row>
    <row r="1454" spans="14:16">
      <c r="N1454" s="227" t="s">
        <v>2296</v>
      </c>
      <c r="O1454" s="227" t="s">
        <v>856</v>
      </c>
      <c r="P1454" s="226">
        <v>0.54500000000000004</v>
      </c>
    </row>
    <row r="1455" spans="14:16">
      <c r="N1455" s="227" t="s">
        <v>2297</v>
      </c>
      <c r="O1455" s="227" t="s">
        <v>750</v>
      </c>
      <c r="P1455" s="226">
        <v>0.22599999999999998</v>
      </c>
    </row>
    <row r="1456" spans="14:16">
      <c r="N1456" s="227" t="s">
        <v>2298</v>
      </c>
      <c r="O1456" s="227" t="s">
        <v>675</v>
      </c>
      <c r="P1456" s="226">
        <v>0.54900000000000004</v>
      </c>
    </row>
    <row r="1457" spans="14:16">
      <c r="N1457" s="227" t="s">
        <v>2299</v>
      </c>
      <c r="O1457" s="227" t="s">
        <v>664</v>
      </c>
      <c r="P1457" s="226">
        <v>0.55800000000000005</v>
      </c>
    </row>
    <row r="1458" spans="14:16">
      <c r="N1458" s="227" t="s">
        <v>4732</v>
      </c>
      <c r="O1458" s="227" t="s">
        <v>886</v>
      </c>
      <c r="P1458" s="226">
        <v>0.53100000000000003</v>
      </c>
    </row>
    <row r="1459" spans="14:16">
      <c r="N1459" s="227" t="s">
        <v>2300</v>
      </c>
      <c r="O1459" s="227" t="s">
        <v>412</v>
      </c>
      <c r="P1459" s="226">
        <v>0</v>
      </c>
    </row>
    <row r="1460" spans="14:16">
      <c r="N1460" s="227" t="s">
        <v>2301</v>
      </c>
      <c r="O1460" s="227" t="s">
        <v>604</v>
      </c>
      <c r="P1460" s="226">
        <v>0.41899999999999998</v>
      </c>
    </row>
    <row r="1461" spans="14:16">
      <c r="N1461" s="227" t="s">
        <v>4733</v>
      </c>
      <c r="O1461" s="227" t="s">
        <v>874</v>
      </c>
      <c r="P1461" s="226">
        <v>0.51</v>
      </c>
    </row>
    <row r="1462" spans="14:16">
      <c r="N1462" s="227" t="s">
        <v>2302</v>
      </c>
      <c r="O1462" s="227" t="s">
        <v>571</v>
      </c>
      <c r="P1462" s="226">
        <v>0.53600000000000003</v>
      </c>
    </row>
    <row r="1463" spans="14:16">
      <c r="N1463" s="227" t="s">
        <v>2303</v>
      </c>
      <c r="O1463" s="227" t="s">
        <v>4547</v>
      </c>
      <c r="P1463" s="226">
        <v>0</v>
      </c>
    </row>
    <row r="1464" spans="14:16">
      <c r="N1464" s="227" t="s">
        <v>2304</v>
      </c>
      <c r="O1464" s="227" t="s">
        <v>4548</v>
      </c>
      <c r="P1464" s="226">
        <v>0.37</v>
      </c>
    </row>
    <row r="1465" spans="14:16">
      <c r="N1465" s="227" t="s">
        <v>4734</v>
      </c>
      <c r="O1465" s="227" t="s">
        <v>4735</v>
      </c>
      <c r="P1465" s="226">
        <v>0.499</v>
      </c>
    </row>
    <row r="1466" spans="14:16">
      <c r="N1466" s="227" t="s">
        <v>2305</v>
      </c>
      <c r="O1466" s="227" t="s">
        <v>4736</v>
      </c>
      <c r="P1466" s="226">
        <v>0.49399999999999999</v>
      </c>
    </row>
    <row r="1467" spans="14:16">
      <c r="N1467" s="227" t="s">
        <v>2306</v>
      </c>
      <c r="O1467" s="227" t="s">
        <v>365</v>
      </c>
      <c r="P1467" s="226">
        <v>0.54199999999999993</v>
      </c>
    </row>
    <row r="1468" spans="14:16">
      <c r="N1468" s="227" t="s">
        <v>4737</v>
      </c>
      <c r="O1468" s="227" t="s">
        <v>366</v>
      </c>
      <c r="P1468" s="226">
        <v>0.46099999999999997</v>
      </c>
    </row>
    <row r="1469" spans="14:16">
      <c r="N1469" s="227" t="s">
        <v>2307</v>
      </c>
      <c r="O1469" s="227" t="s">
        <v>515</v>
      </c>
      <c r="P1469" s="226">
        <v>0.54799999999999993</v>
      </c>
    </row>
    <row r="1470" spans="14:16">
      <c r="N1470" s="227" t="s">
        <v>2308</v>
      </c>
      <c r="O1470" s="227" t="s">
        <v>694</v>
      </c>
      <c r="P1470" s="226">
        <v>0.55500000000000005</v>
      </c>
    </row>
    <row r="1471" spans="14:16">
      <c r="N1471" s="227" t="s">
        <v>2309</v>
      </c>
      <c r="O1471" s="227" t="s">
        <v>415</v>
      </c>
      <c r="P1471" s="226">
        <v>0.58699999999999997</v>
      </c>
    </row>
    <row r="1472" spans="14:16">
      <c r="N1472" s="227" t="s">
        <v>2310</v>
      </c>
      <c r="O1472" s="227" t="s">
        <v>504</v>
      </c>
      <c r="P1472" s="226">
        <v>0.50800000000000001</v>
      </c>
    </row>
    <row r="1473" spans="14:16">
      <c r="N1473" s="227" t="s">
        <v>2311</v>
      </c>
      <c r="O1473" s="227" t="s">
        <v>303</v>
      </c>
      <c r="P1473" s="226">
        <v>0.49399999999999999</v>
      </c>
    </row>
    <row r="1474" spans="14:16">
      <c r="N1474" s="227" t="s">
        <v>2312</v>
      </c>
      <c r="O1474" s="227" t="s">
        <v>710</v>
      </c>
      <c r="P1474" s="226">
        <v>0.66799999999999993</v>
      </c>
    </row>
    <row r="1475" spans="14:16">
      <c r="N1475" s="227" t="s">
        <v>4738</v>
      </c>
      <c r="O1475" s="227" t="s">
        <v>889</v>
      </c>
      <c r="P1475" s="226">
        <v>0.68499999999999994</v>
      </c>
    </row>
    <row r="1476" spans="14:16">
      <c r="N1476" s="227" t="s">
        <v>2313</v>
      </c>
      <c r="O1476" s="227" t="s">
        <v>781</v>
      </c>
      <c r="P1476" s="226">
        <v>0.43</v>
      </c>
    </row>
    <row r="1477" spans="14:16">
      <c r="N1477" s="227" t="s">
        <v>2314</v>
      </c>
      <c r="O1477" s="227" t="s">
        <v>593</v>
      </c>
      <c r="P1477" s="226">
        <v>0.47899999999999998</v>
      </c>
    </row>
    <row r="1478" spans="14:16">
      <c r="N1478" s="227" t="s">
        <v>2315</v>
      </c>
      <c r="O1478" s="227" t="s">
        <v>748</v>
      </c>
      <c r="P1478" s="226">
        <v>0.46799999999999997</v>
      </c>
    </row>
    <row r="1479" spans="14:16">
      <c r="N1479" s="227" t="s">
        <v>2316</v>
      </c>
      <c r="O1479" s="227" t="s">
        <v>600</v>
      </c>
      <c r="P1479" s="226">
        <v>0.48500000000000004</v>
      </c>
    </row>
    <row r="1480" spans="14:16">
      <c r="N1480" s="227" t="s">
        <v>2317</v>
      </c>
      <c r="O1480" s="227" t="s">
        <v>786</v>
      </c>
      <c r="P1480" s="226">
        <v>0.76999999999999991</v>
      </c>
    </row>
    <row r="1481" spans="14:16">
      <c r="N1481" s="227" t="s">
        <v>2318</v>
      </c>
      <c r="O1481" s="227" t="s">
        <v>609</v>
      </c>
      <c r="P1481" s="226">
        <v>0</v>
      </c>
    </row>
    <row r="1482" spans="14:16">
      <c r="N1482" s="227" t="s">
        <v>4739</v>
      </c>
      <c r="O1482" s="227" t="s">
        <v>4740</v>
      </c>
      <c r="P1482" s="226">
        <v>0.51300000000000001</v>
      </c>
    </row>
    <row r="1483" spans="14:16">
      <c r="N1483" s="227" t="s">
        <v>2319</v>
      </c>
      <c r="O1483" s="227" t="s">
        <v>589</v>
      </c>
      <c r="P1483" s="226">
        <v>0.55999999999999994</v>
      </c>
    </row>
    <row r="1484" spans="14:16">
      <c r="N1484" s="227" t="s">
        <v>2320</v>
      </c>
      <c r="O1484" s="227" t="s">
        <v>347</v>
      </c>
      <c r="P1484" s="226">
        <v>0</v>
      </c>
    </row>
    <row r="1485" spans="14:16">
      <c r="N1485" s="227" t="s">
        <v>2321</v>
      </c>
      <c r="O1485" s="227" t="s">
        <v>315</v>
      </c>
      <c r="P1485" s="226">
        <v>0.54299999999999993</v>
      </c>
    </row>
    <row r="1486" spans="14:16">
      <c r="N1486" s="227" t="s">
        <v>2322</v>
      </c>
      <c r="O1486" s="227" t="s">
        <v>527</v>
      </c>
      <c r="P1486" s="226">
        <v>0.58299999999999996</v>
      </c>
    </row>
    <row r="1487" spans="14:16">
      <c r="N1487" s="227" t="s">
        <v>2323</v>
      </c>
      <c r="O1487" s="227" t="s">
        <v>744</v>
      </c>
      <c r="P1487" s="226">
        <v>0.65899999999999992</v>
      </c>
    </row>
    <row r="1488" spans="14:16">
      <c r="N1488" s="227" t="s">
        <v>4741</v>
      </c>
      <c r="O1488" s="227" t="s">
        <v>868</v>
      </c>
      <c r="P1488" s="226">
        <v>0.6130000000000001</v>
      </c>
    </row>
    <row r="1489" spans="14:16">
      <c r="N1489" s="227" t="s">
        <v>2324</v>
      </c>
      <c r="O1489" s="227" t="s">
        <v>668</v>
      </c>
      <c r="P1489" s="226">
        <v>0.501</v>
      </c>
    </row>
    <row r="1490" spans="14:16">
      <c r="N1490" s="227" t="s">
        <v>4742</v>
      </c>
      <c r="O1490" s="227" t="s">
        <v>890</v>
      </c>
      <c r="P1490" s="226">
        <v>0.47300000000000003</v>
      </c>
    </row>
    <row r="1491" spans="14:16">
      <c r="N1491" s="227" t="s">
        <v>4743</v>
      </c>
      <c r="O1491" s="227" t="s">
        <v>863</v>
      </c>
      <c r="P1491" s="226">
        <v>0.50900000000000001</v>
      </c>
    </row>
    <row r="1492" spans="14:16">
      <c r="N1492" s="227" t="s">
        <v>2325</v>
      </c>
      <c r="O1492" s="227" t="s">
        <v>810</v>
      </c>
      <c r="P1492" s="226">
        <v>0.48000000000000004</v>
      </c>
    </row>
    <row r="1493" spans="14:16">
      <c r="N1493" s="227" t="s">
        <v>2326</v>
      </c>
      <c r="O1493" s="227" t="s">
        <v>444</v>
      </c>
      <c r="P1493" s="226">
        <v>0.57700000000000007</v>
      </c>
    </row>
    <row r="1494" spans="14:16">
      <c r="N1494" s="227" t="s">
        <v>2327</v>
      </c>
      <c r="O1494" s="227" t="s">
        <v>536</v>
      </c>
      <c r="P1494" s="226">
        <v>0.58200000000000007</v>
      </c>
    </row>
    <row r="1495" spans="14:16">
      <c r="N1495" s="227" t="s">
        <v>2328</v>
      </c>
      <c r="O1495" s="227" t="s">
        <v>801</v>
      </c>
      <c r="P1495" s="226">
        <v>0.5</v>
      </c>
    </row>
    <row r="1496" spans="14:16">
      <c r="N1496" s="227" t="s">
        <v>2329</v>
      </c>
      <c r="O1496" s="227" t="s">
        <v>757</v>
      </c>
      <c r="P1496" s="226">
        <v>0.59500000000000008</v>
      </c>
    </row>
    <row r="1497" spans="14:16">
      <c r="N1497" s="227" t="s">
        <v>2330</v>
      </c>
      <c r="O1497" s="227" t="s">
        <v>4744</v>
      </c>
      <c r="P1497" s="226">
        <v>0</v>
      </c>
    </row>
    <row r="1498" spans="14:16">
      <c r="N1498" s="227" t="s">
        <v>2331</v>
      </c>
      <c r="O1498" s="227" t="s">
        <v>4745</v>
      </c>
      <c r="P1498" s="226">
        <v>0.34900000000000003</v>
      </c>
    </row>
    <row r="1499" spans="14:16">
      <c r="N1499" s="227" t="s">
        <v>2332</v>
      </c>
      <c r="O1499" s="227" t="s">
        <v>4746</v>
      </c>
      <c r="P1499" s="226">
        <v>0.60099999999999998</v>
      </c>
    </row>
    <row r="1500" spans="14:16">
      <c r="N1500" s="227" t="s">
        <v>2333</v>
      </c>
      <c r="O1500" s="227" t="s">
        <v>4747</v>
      </c>
      <c r="P1500" s="226">
        <v>0.60099999999999998</v>
      </c>
    </row>
    <row r="1501" spans="14:16">
      <c r="N1501" s="227" t="s">
        <v>2334</v>
      </c>
      <c r="O1501" s="227" t="s">
        <v>485</v>
      </c>
      <c r="P1501" s="226">
        <v>0.56499999999999995</v>
      </c>
    </row>
    <row r="1502" spans="14:16">
      <c r="N1502" s="227" t="s">
        <v>2335</v>
      </c>
      <c r="O1502" s="227" t="s">
        <v>555</v>
      </c>
      <c r="P1502" s="226">
        <v>0.37</v>
      </c>
    </row>
    <row r="1503" spans="14:16">
      <c r="N1503" s="227" t="s">
        <v>4748</v>
      </c>
      <c r="O1503" s="227" t="s">
        <v>878</v>
      </c>
      <c r="P1503" s="226">
        <v>0.50900000000000001</v>
      </c>
    </row>
    <row r="1504" spans="14:16">
      <c r="N1504" s="227" t="s">
        <v>2336</v>
      </c>
      <c r="O1504" s="227" t="s">
        <v>728</v>
      </c>
      <c r="P1504" s="226">
        <v>0.61</v>
      </c>
    </row>
    <row r="1505" spans="14:16">
      <c r="N1505" s="227" t="s">
        <v>4749</v>
      </c>
      <c r="O1505" s="227" t="s">
        <v>518</v>
      </c>
      <c r="P1505" s="226">
        <v>0.52400000000000002</v>
      </c>
    </row>
    <row r="1506" spans="14:16">
      <c r="N1506" s="227" t="s">
        <v>4750</v>
      </c>
      <c r="O1506" s="227" t="s">
        <v>871</v>
      </c>
      <c r="P1506" s="226">
        <v>0.51400000000000001</v>
      </c>
    </row>
    <row r="1507" spans="14:16">
      <c r="N1507" s="227" t="s">
        <v>4751</v>
      </c>
      <c r="O1507" s="227" t="s">
        <v>509</v>
      </c>
      <c r="P1507" s="226">
        <v>0.499</v>
      </c>
    </row>
    <row r="1508" spans="14:16">
      <c r="N1508" s="227" t="s">
        <v>2337</v>
      </c>
      <c r="O1508" s="227" t="s">
        <v>650</v>
      </c>
      <c r="P1508" s="226">
        <v>0.36299999999999999</v>
      </c>
    </row>
    <row r="1509" spans="14:16">
      <c r="N1509" s="227" t="s">
        <v>2338</v>
      </c>
      <c r="O1509" s="227" t="s">
        <v>651</v>
      </c>
      <c r="P1509" s="226">
        <v>0.90300000000000002</v>
      </c>
    </row>
    <row r="1510" spans="14:16">
      <c r="N1510" s="227" t="s">
        <v>2339</v>
      </c>
      <c r="O1510" s="227" t="s">
        <v>652</v>
      </c>
      <c r="P1510" s="226">
        <v>0.88600000000000001</v>
      </c>
    </row>
    <row r="1511" spans="14:16">
      <c r="N1511" s="227" t="s">
        <v>2340</v>
      </c>
      <c r="O1511" s="227" t="s">
        <v>721</v>
      </c>
      <c r="P1511" s="226">
        <v>0.47</v>
      </c>
    </row>
    <row r="1512" spans="14:16">
      <c r="N1512" s="227" t="s">
        <v>4752</v>
      </c>
      <c r="O1512" s="227" t="s">
        <v>882</v>
      </c>
      <c r="P1512" s="226">
        <v>0.45700000000000002</v>
      </c>
    </row>
    <row r="1513" spans="14:16">
      <c r="N1513" s="227" t="s">
        <v>2341</v>
      </c>
      <c r="O1513" s="227" t="s">
        <v>317</v>
      </c>
      <c r="P1513" s="226">
        <v>0.55900000000000005</v>
      </c>
    </row>
    <row r="1514" spans="14:16">
      <c r="N1514" s="227" t="s">
        <v>4753</v>
      </c>
      <c r="O1514" s="227" t="s">
        <v>335</v>
      </c>
      <c r="P1514" s="226">
        <v>0</v>
      </c>
    </row>
    <row r="1515" spans="14:16">
      <c r="N1515" s="227" t="s">
        <v>2342</v>
      </c>
      <c r="O1515" s="227" t="s">
        <v>250</v>
      </c>
      <c r="P1515" s="226">
        <v>0.438</v>
      </c>
    </row>
    <row r="1516" spans="14:16">
      <c r="N1516" s="227" t="s">
        <v>4754</v>
      </c>
      <c r="O1516" s="227" t="s">
        <v>859</v>
      </c>
      <c r="P1516" s="226">
        <v>0.90799999999999992</v>
      </c>
    </row>
    <row r="1517" spans="14:16">
      <c r="N1517" s="227" t="s">
        <v>2343</v>
      </c>
      <c r="O1517" s="227" t="s">
        <v>712</v>
      </c>
      <c r="P1517" s="226">
        <v>0.64300000000000002</v>
      </c>
    </row>
    <row r="1518" spans="14:16">
      <c r="N1518" s="227" t="s">
        <v>2344</v>
      </c>
      <c r="O1518" s="227" t="s">
        <v>526</v>
      </c>
      <c r="P1518" s="226">
        <v>0.54199999999999993</v>
      </c>
    </row>
    <row r="1519" spans="14:16">
      <c r="N1519" s="227" t="s">
        <v>2345</v>
      </c>
      <c r="O1519" s="227" t="s">
        <v>752</v>
      </c>
      <c r="P1519" s="226">
        <v>0.72699999999999998</v>
      </c>
    </row>
    <row r="1520" spans="14:16">
      <c r="N1520" s="227" t="s">
        <v>2346</v>
      </c>
      <c r="O1520" s="227" t="s">
        <v>644</v>
      </c>
      <c r="P1520" s="226">
        <v>0.501</v>
      </c>
    </row>
    <row r="1521" spans="14:16">
      <c r="N1521" s="227" t="s">
        <v>4755</v>
      </c>
      <c r="O1521" s="227" t="s">
        <v>870</v>
      </c>
      <c r="P1521" s="226">
        <v>0.65300000000000002</v>
      </c>
    </row>
    <row r="1522" spans="14:16">
      <c r="N1522" s="227" t="s">
        <v>2347</v>
      </c>
      <c r="O1522" s="227" t="s">
        <v>360</v>
      </c>
      <c r="P1522" s="226">
        <v>0.54799999999999993</v>
      </c>
    </row>
    <row r="1523" spans="14:16">
      <c r="N1523" s="227" t="s">
        <v>2348</v>
      </c>
      <c r="O1523" s="227" t="s">
        <v>4756</v>
      </c>
      <c r="P1523" s="226">
        <v>0.5</v>
      </c>
    </row>
    <row r="1524" spans="14:16">
      <c r="N1524" s="227" t="s">
        <v>2349</v>
      </c>
      <c r="O1524" s="227" t="s">
        <v>663</v>
      </c>
      <c r="P1524" s="226">
        <v>0.52600000000000002</v>
      </c>
    </row>
    <row r="1525" spans="14:16">
      <c r="N1525" s="227" t="s">
        <v>2350</v>
      </c>
      <c r="O1525" s="227" t="s">
        <v>627</v>
      </c>
      <c r="P1525" s="226">
        <v>0</v>
      </c>
    </row>
    <row r="1526" spans="14:16">
      <c r="N1526" s="227" t="s">
        <v>2351</v>
      </c>
      <c r="O1526" s="227" t="s">
        <v>628</v>
      </c>
      <c r="P1526" s="226">
        <v>0.29199999999999998</v>
      </c>
    </row>
    <row r="1527" spans="14:16">
      <c r="N1527" s="227" t="s">
        <v>2352</v>
      </c>
      <c r="O1527" s="227" t="s">
        <v>629</v>
      </c>
      <c r="P1527" s="226">
        <v>0.41499999999999998</v>
      </c>
    </row>
    <row r="1528" spans="14:16">
      <c r="N1528" s="227" t="s">
        <v>2353</v>
      </c>
      <c r="O1528" s="227" t="s">
        <v>630</v>
      </c>
      <c r="P1528" s="226">
        <v>2.2000000000000001E-3</v>
      </c>
    </row>
    <row r="1529" spans="14:16">
      <c r="N1529" s="227" t="s">
        <v>2354</v>
      </c>
      <c r="O1529" s="227" t="s">
        <v>631</v>
      </c>
      <c r="P1529" s="226">
        <v>0.41300000000000003</v>
      </c>
    </row>
    <row r="1530" spans="14:16">
      <c r="N1530" s="227" t="s">
        <v>2355</v>
      </c>
      <c r="O1530" s="227" t="s">
        <v>4567</v>
      </c>
      <c r="P1530" s="226">
        <v>0.29199999999999998</v>
      </c>
    </row>
    <row r="1531" spans="14:16">
      <c r="N1531" s="227" t="s">
        <v>2356</v>
      </c>
      <c r="O1531" s="227" t="s">
        <v>4757</v>
      </c>
      <c r="P1531" s="226">
        <v>0.48500000000000004</v>
      </c>
    </row>
    <row r="1532" spans="14:16">
      <c r="N1532" s="227" t="s">
        <v>2357</v>
      </c>
      <c r="O1532" s="227" t="s">
        <v>966</v>
      </c>
      <c r="P1532" s="226">
        <v>0.41100000000000003</v>
      </c>
    </row>
    <row r="1533" spans="14:16">
      <c r="N1533" s="227" t="s">
        <v>2358</v>
      </c>
      <c r="O1533" s="227" t="s">
        <v>1047</v>
      </c>
      <c r="P1533" s="226">
        <v>0.61</v>
      </c>
    </row>
    <row r="1534" spans="14:16">
      <c r="N1534" s="227" t="s">
        <v>2359</v>
      </c>
      <c r="O1534" s="227" t="s">
        <v>674</v>
      </c>
      <c r="P1534" s="226">
        <v>0.502</v>
      </c>
    </row>
    <row r="1535" spans="14:16">
      <c r="N1535" s="227" t="s">
        <v>2360</v>
      </c>
      <c r="O1535" s="227" t="s">
        <v>326</v>
      </c>
      <c r="P1535" s="226">
        <v>0.46200000000000002</v>
      </c>
    </row>
    <row r="1536" spans="14:16">
      <c r="N1536" s="227" t="s">
        <v>2361</v>
      </c>
      <c r="O1536" s="227" t="s">
        <v>305</v>
      </c>
      <c r="P1536" s="226">
        <v>0.54699999999999993</v>
      </c>
    </row>
    <row r="1537" spans="14:16">
      <c r="N1537" s="227" t="s">
        <v>2362</v>
      </c>
      <c r="O1537" s="227" t="s">
        <v>692</v>
      </c>
      <c r="P1537" s="226">
        <v>0.60799999999999998</v>
      </c>
    </row>
    <row r="1538" spans="14:16">
      <c r="N1538" s="227" t="s">
        <v>4758</v>
      </c>
      <c r="O1538" s="227" t="s">
        <v>732</v>
      </c>
      <c r="P1538" s="226">
        <v>0.63600000000000001</v>
      </c>
    </row>
    <row r="1539" spans="14:16">
      <c r="N1539" s="227" t="s">
        <v>2363</v>
      </c>
      <c r="O1539" s="227" t="s">
        <v>805</v>
      </c>
      <c r="P1539" s="226">
        <v>0.47</v>
      </c>
    </row>
    <row r="1540" spans="14:16">
      <c r="N1540" s="227" t="s">
        <v>2364</v>
      </c>
      <c r="O1540" s="227" t="s">
        <v>554</v>
      </c>
      <c r="P1540" s="226">
        <v>0.56300000000000006</v>
      </c>
    </row>
    <row r="1541" spans="14:16">
      <c r="N1541" s="227" t="s">
        <v>2365</v>
      </c>
      <c r="O1541" s="227" t="s">
        <v>327</v>
      </c>
      <c r="P1541" s="226">
        <v>0.53799999999999992</v>
      </c>
    </row>
    <row r="1542" spans="14:16">
      <c r="N1542" s="227" t="s">
        <v>2366</v>
      </c>
      <c r="O1542" s="227" t="s">
        <v>532</v>
      </c>
      <c r="P1542" s="226">
        <v>0.5</v>
      </c>
    </row>
    <row r="1543" spans="14:16">
      <c r="N1543" s="227" t="s">
        <v>2367</v>
      </c>
      <c r="O1543" s="227" t="s">
        <v>787</v>
      </c>
      <c r="P1543" s="226">
        <v>0.56300000000000006</v>
      </c>
    </row>
    <row r="1544" spans="14:16">
      <c r="N1544" s="227" t="s">
        <v>2368</v>
      </c>
      <c r="O1544" s="227" t="s">
        <v>329</v>
      </c>
      <c r="P1544" s="226">
        <v>0.73199999999999998</v>
      </c>
    </row>
    <row r="1545" spans="14:16">
      <c r="N1545" s="227" t="s">
        <v>2369</v>
      </c>
      <c r="O1545" s="227" t="s">
        <v>306</v>
      </c>
      <c r="P1545" s="226">
        <v>0.56999999999999995</v>
      </c>
    </row>
    <row r="1546" spans="14:16">
      <c r="N1546" s="227" t="s">
        <v>2370</v>
      </c>
      <c r="O1546" s="227" t="s">
        <v>557</v>
      </c>
      <c r="P1546" s="226">
        <v>0.5</v>
      </c>
    </row>
    <row r="1547" spans="14:16">
      <c r="N1547" s="227" t="s">
        <v>2371</v>
      </c>
      <c r="O1547" s="227" t="s">
        <v>785</v>
      </c>
      <c r="P1547" s="226">
        <v>0.44700000000000001</v>
      </c>
    </row>
    <row r="1548" spans="14:16">
      <c r="N1548" s="227" t="s">
        <v>2372</v>
      </c>
      <c r="O1548" s="227" t="s">
        <v>761</v>
      </c>
      <c r="P1548" s="226">
        <v>0.47800000000000004</v>
      </c>
    </row>
    <row r="1549" spans="14:16">
      <c r="N1549" s="227" t="s">
        <v>2373</v>
      </c>
      <c r="O1549" s="227" t="s">
        <v>711</v>
      </c>
      <c r="P1549" s="226">
        <v>0.59799999999999998</v>
      </c>
    </row>
    <row r="1550" spans="14:16">
      <c r="N1550" s="227" t="s">
        <v>2374</v>
      </c>
      <c r="O1550" s="227" t="s">
        <v>307</v>
      </c>
      <c r="P1550" s="226">
        <v>0.53300000000000003</v>
      </c>
    </row>
    <row r="1551" spans="14:16">
      <c r="N1551" s="227" t="s">
        <v>2375</v>
      </c>
      <c r="O1551" s="227" t="s">
        <v>330</v>
      </c>
      <c r="P1551" s="226">
        <v>0.53500000000000003</v>
      </c>
    </row>
    <row r="1552" spans="14:16">
      <c r="N1552" s="227" t="s">
        <v>2376</v>
      </c>
      <c r="O1552" s="227" t="s">
        <v>331</v>
      </c>
      <c r="P1552" s="226">
        <v>0.48000000000000004</v>
      </c>
    </row>
    <row r="1553" spans="14:16">
      <c r="N1553" s="227" t="s">
        <v>2377</v>
      </c>
      <c r="O1553" s="227" t="s">
        <v>1004</v>
      </c>
      <c r="P1553" s="226">
        <v>0.49299999999999994</v>
      </c>
    </row>
    <row r="1554" spans="14:16">
      <c r="N1554" s="227" t="s">
        <v>2378</v>
      </c>
      <c r="O1554" s="227" t="s">
        <v>1044</v>
      </c>
      <c r="P1554" s="226">
        <v>0.45300000000000001</v>
      </c>
    </row>
    <row r="1555" spans="14:16">
      <c r="N1555" s="227" t="s">
        <v>2379</v>
      </c>
      <c r="O1555" s="227" t="s">
        <v>439</v>
      </c>
      <c r="P1555" s="226">
        <v>0.36299999999999999</v>
      </c>
    </row>
    <row r="1556" spans="14:16">
      <c r="N1556" s="227" t="s">
        <v>2380</v>
      </c>
      <c r="O1556" s="227" t="s">
        <v>611</v>
      </c>
      <c r="P1556" s="226">
        <v>0</v>
      </c>
    </row>
    <row r="1557" spans="14:16">
      <c r="N1557" s="227" t="s">
        <v>2381</v>
      </c>
      <c r="O1557" s="227" t="s">
        <v>4759</v>
      </c>
      <c r="P1557" s="226">
        <v>0.59699999999999998</v>
      </c>
    </row>
    <row r="1558" spans="14:16">
      <c r="N1558" s="227" t="s">
        <v>2382</v>
      </c>
      <c r="O1558" s="227" t="s">
        <v>612</v>
      </c>
      <c r="P1558" s="226">
        <v>0.59699999999999998</v>
      </c>
    </row>
    <row r="1559" spans="14:16">
      <c r="N1559" s="227" t="s">
        <v>4760</v>
      </c>
      <c r="O1559" s="227" t="s">
        <v>424</v>
      </c>
      <c r="P1559" s="226">
        <v>0.49200000000000005</v>
      </c>
    </row>
    <row r="1560" spans="14:16">
      <c r="N1560" s="227" t="s">
        <v>2383</v>
      </c>
      <c r="O1560" s="227" t="s">
        <v>541</v>
      </c>
      <c r="P1560" s="226">
        <v>0.63400000000000001</v>
      </c>
    </row>
    <row r="1561" spans="14:16">
      <c r="N1561" s="227" t="s">
        <v>2384</v>
      </c>
      <c r="O1561" s="227" t="s">
        <v>733</v>
      </c>
      <c r="P1561" s="226">
        <v>0.36799999999999999</v>
      </c>
    </row>
    <row r="1562" spans="14:16">
      <c r="N1562" s="227" t="s">
        <v>2385</v>
      </c>
      <c r="O1562" s="227" t="s">
        <v>1081</v>
      </c>
      <c r="P1562" s="226">
        <v>0.50600000000000001</v>
      </c>
    </row>
    <row r="1563" spans="14:16">
      <c r="N1563" s="227" t="s">
        <v>2386</v>
      </c>
      <c r="O1563" s="227" t="s">
        <v>719</v>
      </c>
      <c r="P1563" s="226">
        <v>0.55599999999999994</v>
      </c>
    </row>
    <row r="1564" spans="14:16">
      <c r="N1564" s="227" t="s">
        <v>2387</v>
      </c>
      <c r="O1564" s="227" t="s">
        <v>428</v>
      </c>
      <c r="P1564" s="226">
        <v>0.49700000000000005</v>
      </c>
    </row>
    <row r="1565" spans="14:16">
      <c r="N1565" s="227" t="s">
        <v>2388</v>
      </c>
      <c r="O1565" s="227" t="s">
        <v>666</v>
      </c>
      <c r="P1565" s="226">
        <v>0.47399999999999998</v>
      </c>
    </row>
    <row r="1566" spans="14:16">
      <c r="N1566" s="227" t="s">
        <v>2389</v>
      </c>
      <c r="O1566" s="227" t="s">
        <v>498</v>
      </c>
      <c r="P1566" s="226">
        <v>0.56300000000000006</v>
      </c>
    </row>
    <row r="1567" spans="14:16">
      <c r="N1567" s="227" t="s">
        <v>2390</v>
      </c>
      <c r="O1567" s="227" t="s">
        <v>778</v>
      </c>
      <c r="P1567" s="226">
        <v>0.52800000000000002</v>
      </c>
    </row>
    <row r="1568" spans="14:16">
      <c r="N1568" s="227" t="s">
        <v>2391</v>
      </c>
      <c r="O1568" s="227" t="s">
        <v>588</v>
      </c>
      <c r="P1568" s="226">
        <v>0.45600000000000002</v>
      </c>
    </row>
    <row r="1569" spans="14:16">
      <c r="N1569" s="227" t="s">
        <v>4761</v>
      </c>
      <c r="O1569" s="227" t="s">
        <v>1010</v>
      </c>
      <c r="P1569" s="226">
        <v>0.37</v>
      </c>
    </row>
    <row r="1570" spans="14:16">
      <c r="N1570" s="227" t="s">
        <v>2392</v>
      </c>
      <c r="O1570" s="227" t="s">
        <v>332</v>
      </c>
      <c r="P1570" s="226">
        <v>0.61</v>
      </c>
    </row>
    <row r="1571" spans="14:16">
      <c r="N1571" s="227" t="s">
        <v>2393</v>
      </c>
      <c r="O1571" s="227" t="s">
        <v>957</v>
      </c>
      <c r="P1571" s="226">
        <v>0</v>
      </c>
    </row>
    <row r="1572" spans="14:16">
      <c r="N1572" s="227" t="s">
        <v>2394</v>
      </c>
      <c r="O1572" s="227" t="s">
        <v>958</v>
      </c>
      <c r="P1572" s="226">
        <v>0.19900000000000001</v>
      </c>
    </row>
    <row r="1573" spans="14:16">
      <c r="N1573" s="227" t="s">
        <v>2395</v>
      </c>
      <c r="O1573" s="227" t="s">
        <v>4762</v>
      </c>
      <c r="P1573" s="226">
        <v>0.32400000000000001</v>
      </c>
    </row>
    <row r="1574" spans="14:16">
      <c r="N1574" s="227" t="s">
        <v>4763</v>
      </c>
      <c r="O1574" s="227" t="s">
        <v>4573</v>
      </c>
      <c r="P1574" s="226">
        <v>0</v>
      </c>
    </row>
    <row r="1575" spans="14:16">
      <c r="N1575" s="227" t="s">
        <v>4764</v>
      </c>
      <c r="O1575" s="227" t="s">
        <v>4574</v>
      </c>
      <c r="P1575" s="226">
        <v>0.41499999999999998</v>
      </c>
    </row>
    <row r="1576" spans="14:16">
      <c r="N1576" s="227" t="s">
        <v>4765</v>
      </c>
      <c r="O1576" s="227" t="s">
        <v>4575</v>
      </c>
      <c r="P1576" s="226">
        <v>0.29500000000000004</v>
      </c>
    </row>
    <row r="1577" spans="14:16">
      <c r="N1577" s="227" t="s">
        <v>4766</v>
      </c>
      <c r="O1577" s="227" t="s">
        <v>4767</v>
      </c>
      <c r="P1577" s="226">
        <v>0.59799999999999998</v>
      </c>
    </row>
    <row r="1578" spans="14:16">
      <c r="N1578" s="227" t="s">
        <v>4768</v>
      </c>
      <c r="O1578" s="227" t="s">
        <v>4576</v>
      </c>
      <c r="P1578" s="226">
        <v>0.59699999999999998</v>
      </c>
    </row>
    <row r="1579" spans="14:16">
      <c r="N1579" s="227" t="s">
        <v>2396</v>
      </c>
      <c r="O1579" s="227" t="s">
        <v>4577</v>
      </c>
      <c r="P1579" s="226">
        <v>0.28999999999999998</v>
      </c>
    </row>
    <row r="1580" spans="14:16">
      <c r="N1580" s="227" t="s">
        <v>4769</v>
      </c>
      <c r="O1580" s="227" t="s">
        <v>4578</v>
      </c>
      <c r="P1580" s="226">
        <v>0.81800000000000006</v>
      </c>
    </row>
    <row r="1581" spans="14:16">
      <c r="N1581" s="227" t="s">
        <v>4770</v>
      </c>
      <c r="O1581" s="227" t="s">
        <v>4579</v>
      </c>
      <c r="P1581" s="226">
        <v>0.81499999999999995</v>
      </c>
    </row>
    <row r="1582" spans="14:16">
      <c r="N1582" s="227" t="s">
        <v>2397</v>
      </c>
      <c r="O1582" s="227" t="s">
        <v>4580</v>
      </c>
      <c r="P1582" s="226">
        <v>0.61</v>
      </c>
    </row>
    <row r="1583" spans="14:16">
      <c r="N1583" s="227" t="s">
        <v>2398</v>
      </c>
      <c r="O1583" s="227" t="s">
        <v>529</v>
      </c>
      <c r="P1583" s="226">
        <v>0.58499999999999996</v>
      </c>
    </row>
    <row r="1584" spans="14:16">
      <c r="N1584" s="227" t="s">
        <v>2399</v>
      </c>
      <c r="O1584" s="227" t="s">
        <v>4581</v>
      </c>
      <c r="P1584" s="226">
        <v>0</v>
      </c>
    </row>
    <row r="1585" spans="14:16">
      <c r="N1585" s="227" t="s">
        <v>2400</v>
      </c>
      <c r="O1585" s="227" t="s">
        <v>4771</v>
      </c>
      <c r="P1585" s="226">
        <v>0.5</v>
      </c>
    </row>
    <row r="1586" spans="14:16">
      <c r="N1586" s="227" t="s">
        <v>2401</v>
      </c>
      <c r="O1586" s="227" t="s">
        <v>4582</v>
      </c>
      <c r="P1586" s="226">
        <v>0.5</v>
      </c>
    </row>
    <row r="1587" spans="14:16">
      <c r="N1587" s="227" t="s">
        <v>2402</v>
      </c>
      <c r="O1587" s="227" t="s">
        <v>573</v>
      </c>
      <c r="P1587" s="226">
        <v>0.53600000000000003</v>
      </c>
    </row>
    <row r="1588" spans="14:16">
      <c r="N1588" s="227" t="s">
        <v>2403</v>
      </c>
      <c r="O1588" s="227" t="s">
        <v>797</v>
      </c>
      <c r="P1588" s="226">
        <v>0.39500000000000002</v>
      </c>
    </row>
    <row r="1589" spans="14:16">
      <c r="N1589" s="227" t="s">
        <v>2404</v>
      </c>
      <c r="O1589" s="227" t="s">
        <v>443</v>
      </c>
      <c r="P1589" s="226">
        <v>0.56300000000000006</v>
      </c>
    </row>
    <row r="1590" spans="14:16">
      <c r="N1590" s="227" t="s">
        <v>2405</v>
      </c>
      <c r="O1590" s="227" t="s">
        <v>445</v>
      </c>
      <c r="P1590" s="226">
        <v>0.70200000000000007</v>
      </c>
    </row>
    <row r="1591" spans="14:16">
      <c r="N1591" s="227" t="s">
        <v>2406</v>
      </c>
      <c r="O1591" s="227" t="s">
        <v>446</v>
      </c>
      <c r="P1591" s="226">
        <v>0.65700000000000003</v>
      </c>
    </row>
    <row r="1592" spans="14:16">
      <c r="N1592" s="227" t="s">
        <v>2407</v>
      </c>
      <c r="O1592" s="227" t="s">
        <v>803</v>
      </c>
      <c r="P1592" s="226">
        <v>0.47</v>
      </c>
    </row>
    <row r="1593" spans="14:16">
      <c r="N1593" s="227" t="s">
        <v>2408</v>
      </c>
      <c r="O1593" s="227" t="s">
        <v>813</v>
      </c>
      <c r="P1593" s="226">
        <v>0.47</v>
      </c>
    </row>
    <row r="1594" spans="14:16">
      <c r="N1594" s="227" t="s">
        <v>2409</v>
      </c>
      <c r="O1594" s="227" t="s">
        <v>789</v>
      </c>
      <c r="P1594" s="226">
        <v>0.47</v>
      </c>
    </row>
    <row r="1595" spans="14:16">
      <c r="N1595" s="227" t="s">
        <v>2410</v>
      </c>
      <c r="O1595" s="227" t="s">
        <v>333</v>
      </c>
      <c r="P1595" s="226">
        <v>0.51800000000000002</v>
      </c>
    </row>
    <row r="1596" spans="14:16">
      <c r="N1596" s="227" t="s">
        <v>2411</v>
      </c>
      <c r="O1596" s="227" t="s">
        <v>743</v>
      </c>
      <c r="P1596" s="226">
        <v>0.67800000000000005</v>
      </c>
    </row>
    <row r="1597" spans="14:16">
      <c r="N1597" s="227" t="s">
        <v>2412</v>
      </c>
      <c r="O1597" s="227" t="s">
        <v>1036</v>
      </c>
      <c r="P1597" s="226">
        <v>0.64700000000000002</v>
      </c>
    </row>
    <row r="1598" spans="14:16">
      <c r="N1598" s="227" t="s">
        <v>2413</v>
      </c>
      <c r="O1598" s="227" t="s">
        <v>784</v>
      </c>
      <c r="P1598" s="226">
        <v>0.55500000000000005</v>
      </c>
    </row>
    <row r="1599" spans="14:16">
      <c r="N1599" s="227" t="s">
        <v>2414</v>
      </c>
      <c r="O1599" s="227" t="s">
        <v>334</v>
      </c>
      <c r="P1599" s="226">
        <v>0.40700000000000003</v>
      </c>
    </row>
    <row r="1600" spans="14:16">
      <c r="N1600" s="227" t="s">
        <v>2415</v>
      </c>
      <c r="O1600" s="227" t="s">
        <v>737</v>
      </c>
      <c r="P1600" s="226">
        <v>0.47</v>
      </c>
    </row>
    <row r="1601" spans="14:16">
      <c r="N1601" s="227" t="s">
        <v>2416</v>
      </c>
      <c r="O1601" s="227" t="s">
        <v>700</v>
      </c>
      <c r="P1601" s="226">
        <v>0.53200000000000003</v>
      </c>
    </row>
    <row r="1602" spans="14:16">
      <c r="N1602" s="227" t="s">
        <v>2417</v>
      </c>
      <c r="O1602" s="227" t="s">
        <v>657</v>
      </c>
      <c r="P1602" s="226">
        <v>0.52100000000000002</v>
      </c>
    </row>
    <row r="1603" spans="14:16">
      <c r="N1603" s="227" t="s">
        <v>2418</v>
      </c>
      <c r="O1603" s="227" t="s">
        <v>1016</v>
      </c>
      <c r="P1603" s="226">
        <v>0.42599999999999999</v>
      </c>
    </row>
    <row r="1604" spans="14:16">
      <c r="N1604" s="227" t="s">
        <v>2419</v>
      </c>
      <c r="O1604" s="227" t="s">
        <v>543</v>
      </c>
      <c r="P1604" s="226">
        <v>0.53799999999999992</v>
      </c>
    </row>
    <row r="1605" spans="14:16">
      <c r="N1605" s="227" t="s">
        <v>2420</v>
      </c>
      <c r="O1605" s="227" t="s">
        <v>587</v>
      </c>
      <c r="P1605" s="226">
        <v>0.38699999999999996</v>
      </c>
    </row>
    <row r="1606" spans="14:16">
      <c r="N1606" s="227" t="s">
        <v>2421</v>
      </c>
      <c r="O1606" s="227" t="s">
        <v>448</v>
      </c>
      <c r="P1606" s="226">
        <v>0.46200000000000002</v>
      </c>
    </row>
    <row r="1607" spans="14:16">
      <c r="N1607" s="227" t="s">
        <v>2422</v>
      </c>
      <c r="O1607" s="227" t="s">
        <v>442</v>
      </c>
      <c r="P1607" s="226">
        <v>0.56200000000000006</v>
      </c>
    </row>
    <row r="1608" spans="14:16">
      <c r="N1608" s="227" t="s">
        <v>2423</v>
      </c>
      <c r="O1608" s="227" t="s">
        <v>706</v>
      </c>
      <c r="P1608" s="226">
        <v>0.56899999999999995</v>
      </c>
    </row>
    <row r="1609" spans="14:16">
      <c r="N1609" s="227" t="s">
        <v>2424</v>
      </c>
      <c r="O1609" s="227" t="s">
        <v>1007</v>
      </c>
      <c r="P1609" s="226">
        <v>0.29300000000000004</v>
      </c>
    </row>
    <row r="1610" spans="14:16">
      <c r="N1610" s="227" t="s">
        <v>2425</v>
      </c>
      <c r="O1610" s="227" t="s">
        <v>337</v>
      </c>
      <c r="P1610" s="226">
        <v>0.53700000000000003</v>
      </c>
    </row>
    <row r="1611" spans="14:16">
      <c r="N1611" s="227" t="s">
        <v>2426</v>
      </c>
      <c r="O1611" s="227" t="s">
        <v>1022</v>
      </c>
      <c r="P1611" s="226">
        <v>0.66400000000000003</v>
      </c>
    </row>
    <row r="1612" spans="14:16">
      <c r="N1612" s="227" t="s">
        <v>2427</v>
      </c>
      <c r="O1612" s="227" t="s">
        <v>4585</v>
      </c>
      <c r="P1612" s="226">
        <v>2.3E-2</v>
      </c>
    </row>
    <row r="1613" spans="14:16">
      <c r="N1613" s="227" t="s">
        <v>2428</v>
      </c>
      <c r="O1613" s="227" t="s">
        <v>4586</v>
      </c>
      <c r="P1613" s="226">
        <v>0.13600000000000001</v>
      </c>
    </row>
    <row r="1614" spans="14:16">
      <c r="N1614" s="227" t="s">
        <v>2429</v>
      </c>
      <c r="O1614" s="227" t="s">
        <v>4772</v>
      </c>
      <c r="P1614" s="226">
        <v>0</v>
      </c>
    </row>
    <row r="1615" spans="14:16">
      <c r="N1615" s="227" t="s">
        <v>2430</v>
      </c>
      <c r="O1615" s="227" t="s">
        <v>4773</v>
      </c>
      <c r="P1615" s="226">
        <v>0.4</v>
      </c>
    </row>
    <row r="1616" spans="14:16">
      <c r="N1616" s="227" t="s">
        <v>2431</v>
      </c>
      <c r="O1616" s="227" t="s">
        <v>4774</v>
      </c>
      <c r="P1616" s="226">
        <v>0.57300000000000006</v>
      </c>
    </row>
    <row r="1617" spans="14:16">
      <c r="N1617" s="227" t="s">
        <v>2432</v>
      </c>
      <c r="O1617" s="227" t="s">
        <v>4587</v>
      </c>
      <c r="P1617" s="226">
        <v>0.57200000000000006</v>
      </c>
    </row>
    <row r="1618" spans="14:16">
      <c r="N1618" s="227" t="s">
        <v>4775</v>
      </c>
      <c r="O1618" s="227" t="s">
        <v>649</v>
      </c>
      <c r="P1618" s="226">
        <v>0.43600000000000005</v>
      </c>
    </row>
    <row r="1619" spans="14:16">
      <c r="N1619" s="227" t="s">
        <v>4776</v>
      </c>
      <c r="O1619" s="227" t="s">
        <v>620</v>
      </c>
      <c r="P1619" s="226">
        <v>0.51400000000000001</v>
      </c>
    </row>
    <row r="1620" spans="14:16">
      <c r="N1620" s="227" t="s">
        <v>2433</v>
      </c>
      <c r="O1620" s="227" t="s">
        <v>602</v>
      </c>
      <c r="P1620" s="226">
        <v>0.48099999999999998</v>
      </c>
    </row>
    <row r="1621" spans="14:16">
      <c r="N1621" s="227" t="s">
        <v>2434</v>
      </c>
      <c r="O1621" s="227" t="s">
        <v>955</v>
      </c>
      <c r="P1621" s="226">
        <v>0</v>
      </c>
    </row>
    <row r="1622" spans="14:16">
      <c r="N1622" s="227" t="s">
        <v>2435</v>
      </c>
      <c r="O1622" s="227" t="s">
        <v>4777</v>
      </c>
      <c r="P1622" s="226">
        <v>0.70699999999999996</v>
      </c>
    </row>
    <row r="1623" spans="14:16">
      <c r="N1623" s="227" t="s">
        <v>2436</v>
      </c>
      <c r="O1623" s="227" t="s">
        <v>435</v>
      </c>
      <c r="P1623" s="226">
        <v>0.34</v>
      </c>
    </row>
    <row r="1624" spans="14:16">
      <c r="N1624" s="227" t="s">
        <v>2437</v>
      </c>
      <c r="O1624" s="227" t="s">
        <v>319</v>
      </c>
      <c r="P1624" s="226">
        <v>0.55599999999999994</v>
      </c>
    </row>
    <row r="1625" spans="14:16">
      <c r="N1625" s="227" t="s">
        <v>2438</v>
      </c>
      <c r="O1625" s="227" t="s">
        <v>613</v>
      </c>
      <c r="P1625" s="226">
        <v>0</v>
      </c>
    </row>
    <row r="1626" spans="14:16">
      <c r="N1626" s="227" t="s">
        <v>2439</v>
      </c>
      <c r="O1626" s="227" t="s">
        <v>614</v>
      </c>
      <c r="P1626" s="226">
        <v>0</v>
      </c>
    </row>
    <row r="1627" spans="14:16">
      <c r="N1627" s="227" t="s">
        <v>2440</v>
      </c>
      <c r="O1627" s="227" t="s">
        <v>817</v>
      </c>
      <c r="P1627" s="226">
        <v>0</v>
      </c>
    </row>
    <row r="1628" spans="14:16">
      <c r="N1628" s="227" t="s">
        <v>2441</v>
      </c>
      <c r="O1628" s="227" t="s">
        <v>950</v>
      </c>
      <c r="P1628" s="226">
        <v>0.22</v>
      </c>
    </row>
    <row r="1629" spans="14:16">
      <c r="N1629" s="227" t="s">
        <v>2442</v>
      </c>
      <c r="O1629" s="227" t="s">
        <v>951</v>
      </c>
      <c r="P1629" s="226">
        <v>0.34900000000000003</v>
      </c>
    </row>
    <row r="1630" spans="14:16">
      <c r="N1630" s="227" t="s">
        <v>2443</v>
      </c>
      <c r="O1630" s="227" t="s">
        <v>952</v>
      </c>
      <c r="P1630" s="226">
        <v>0.4</v>
      </c>
    </row>
    <row r="1631" spans="14:16">
      <c r="N1631" s="227" t="s">
        <v>2444</v>
      </c>
      <c r="O1631" s="227" t="s">
        <v>953</v>
      </c>
      <c r="P1631" s="226">
        <v>0.41699999999999998</v>
      </c>
    </row>
    <row r="1632" spans="14:16">
      <c r="N1632" s="227" t="s">
        <v>2445</v>
      </c>
      <c r="O1632" s="227" t="s">
        <v>954</v>
      </c>
      <c r="P1632" s="226">
        <v>0.42499999999999999</v>
      </c>
    </row>
    <row r="1633" spans="14:16">
      <c r="N1633" s="227" t="s">
        <v>2446</v>
      </c>
      <c r="O1633" s="227" t="s">
        <v>4778</v>
      </c>
      <c r="P1633" s="226">
        <v>0.45</v>
      </c>
    </row>
    <row r="1634" spans="14:16">
      <c r="N1634" s="227" t="s">
        <v>2447</v>
      </c>
      <c r="O1634" s="227" t="s">
        <v>615</v>
      </c>
      <c r="P1634" s="226">
        <v>0.45</v>
      </c>
    </row>
    <row r="1635" spans="14:16">
      <c r="N1635" s="227" t="s">
        <v>2448</v>
      </c>
      <c r="O1635" s="227" t="s">
        <v>727</v>
      </c>
      <c r="P1635" s="226">
        <v>0.5</v>
      </c>
    </row>
    <row r="1636" spans="14:16">
      <c r="N1636" s="227" t="s">
        <v>2449</v>
      </c>
      <c r="O1636" s="227" t="s">
        <v>788</v>
      </c>
      <c r="P1636" s="226">
        <v>0.42899999999999999</v>
      </c>
    </row>
    <row r="1637" spans="14:16">
      <c r="N1637" s="227" t="s">
        <v>2450</v>
      </c>
      <c r="O1637" s="227" t="s">
        <v>999</v>
      </c>
      <c r="P1637" s="226">
        <v>0</v>
      </c>
    </row>
    <row r="1638" spans="14:16">
      <c r="N1638" s="227" t="s">
        <v>2451</v>
      </c>
      <c r="O1638" s="227" t="s">
        <v>1000</v>
      </c>
      <c r="P1638" s="226">
        <v>0.31</v>
      </c>
    </row>
    <row r="1639" spans="14:16">
      <c r="N1639" s="227" t="s">
        <v>2452</v>
      </c>
      <c r="O1639" s="227" t="s">
        <v>4779</v>
      </c>
      <c r="P1639" s="226">
        <v>0.55500000000000005</v>
      </c>
    </row>
    <row r="1640" spans="14:16">
      <c r="N1640" s="227" t="s">
        <v>4780</v>
      </c>
      <c r="O1640" s="227" t="s">
        <v>722</v>
      </c>
      <c r="P1640" s="226">
        <v>0.62</v>
      </c>
    </row>
    <row r="1641" spans="14:16">
      <c r="N1641" s="227" t="s">
        <v>2453</v>
      </c>
      <c r="O1641" s="227" t="s">
        <v>436</v>
      </c>
      <c r="P1641" s="226">
        <v>0.60299999999999998</v>
      </c>
    </row>
    <row r="1642" spans="14:16">
      <c r="N1642" s="227" t="s">
        <v>4781</v>
      </c>
      <c r="O1642" s="227" t="s">
        <v>4782</v>
      </c>
      <c r="P1642" s="226">
        <v>0</v>
      </c>
    </row>
    <row r="1643" spans="14:16">
      <c r="N1643" s="227" t="s">
        <v>4783</v>
      </c>
      <c r="O1643" s="227" t="s">
        <v>4784</v>
      </c>
      <c r="P1643" s="226">
        <v>0.439</v>
      </c>
    </row>
    <row r="1644" spans="14:16">
      <c r="N1644" s="227" t="s">
        <v>2454</v>
      </c>
      <c r="O1644" s="227" t="s">
        <v>4598</v>
      </c>
      <c r="P1644" s="226">
        <v>0</v>
      </c>
    </row>
    <row r="1645" spans="14:16">
      <c r="N1645" s="227" t="s">
        <v>2455</v>
      </c>
      <c r="O1645" s="227" t="s">
        <v>4599</v>
      </c>
      <c r="P1645" s="226">
        <v>0.27300000000000002</v>
      </c>
    </row>
    <row r="1646" spans="14:16">
      <c r="N1646" s="227" t="s">
        <v>2456</v>
      </c>
      <c r="O1646" s="227" t="s">
        <v>4600</v>
      </c>
      <c r="P1646" s="226">
        <v>0.32200000000000001</v>
      </c>
    </row>
    <row r="1647" spans="14:16">
      <c r="N1647" s="227" t="s">
        <v>2457</v>
      </c>
      <c r="O1647" s="227" t="s">
        <v>4601</v>
      </c>
      <c r="P1647" s="226">
        <v>0.32899999999999996</v>
      </c>
    </row>
    <row r="1648" spans="14:16">
      <c r="N1648" s="227" t="s">
        <v>2458</v>
      </c>
      <c r="O1648" s="227" t="s">
        <v>4602</v>
      </c>
      <c r="P1648" s="226">
        <v>0.38800000000000001</v>
      </c>
    </row>
    <row r="1649" spans="14:16">
      <c r="N1649" s="227" t="s">
        <v>2459</v>
      </c>
      <c r="O1649" s="227" t="s">
        <v>4603</v>
      </c>
      <c r="P1649" s="226">
        <v>0.32400000000000001</v>
      </c>
    </row>
    <row r="1650" spans="14:16">
      <c r="N1650" s="227" t="s">
        <v>2460</v>
      </c>
      <c r="O1650" s="227" t="s">
        <v>4604</v>
      </c>
      <c r="P1650" s="226">
        <v>0.35899999999999999</v>
      </c>
    </row>
    <row r="1651" spans="14:16">
      <c r="N1651" s="227" t="s">
        <v>2461</v>
      </c>
      <c r="O1651" s="227" t="s">
        <v>4605</v>
      </c>
      <c r="P1651" s="226">
        <v>0.45899999999999996</v>
      </c>
    </row>
    <row r="1652" spans="14:16">
      <c r="N1652" s="227" t="s">
        <v>2462</v>
      </c>
      <c r="O1652" s="227" t="s">
        <v>4606</v>
      </c>
      <c r="P1652" s="226">
        <v>0.25</v>
      </c>
    </row>
    <row r="1653" spans="14:16">
      <c r="N1653" s="227" t="s">
        <v>2463</v>
      </c>
      <c r="O1653" s="227" t="s">
        <v>4785</v>
      </c>
      <c r="P1653" s="226">
        <v>0.4</v>
      </c>
    </row>
    <row r="1654" spans="14:16">
      <c r="N1654" s="227" t="s">
        <v>2464</v>
      </c>
      <c r="O1654" s="227" t="s">
        <v>4786</v>
      </c>
      <c r="P1654" s="226">
        <v>0.24099999999999999</v>
      </c>
    </row>
    <row r="1655" spans="14:16">
      <c r="N1655" s="227" t="s">
        <v>2465</v>
      </c>
      <c r="O1655" s="227" t="s">
        <v>4787</v>
      </c>
      <c r="P1655" s="226">
        <v>0.32100000000000001</v>
      </c>
    </row>
    <row r="1656" spans="14:16">
      <c r="N1656" s="227" t="s">
        <v>2466</v>
      </c>
      <c r="O1656" s="227" t="s">
        <v>4788</v>
      </c>
      <c r="P1656" s="226">
        <v>0.50900000000000001</v>
      </c>
    </row>
    <row r="1657" spans="14:16">
      <c r="N1657" s="227" t="s">
        <v>2467</v>
      </c>
      <c r="O1657" s="227" t="s">
        <v>4609</v>
      </c>
      <c r="P1657" s="226">
        <v>0.38200000000000001</v>
      </c>
    </row>
    <row r="1658" spans="14:16">
      <c r="N1658" s="227" t="s">
        <v>2468</v>
      </c>
      <c r="O1658" s="227" t="s">
        <v>495</v>
      </c>
      <c r="P1658" s="226">
        <v>0.5</v>
      </c>
    </row>
    <row r="1659" spans="14:16">
      <c r="N1659" s="227" t="s">
        <v>2469</v>
      </c>
      <c r="O1659" s="227" t="s">
        <v>591</v>
      </c>
      <c r="P1659" s="226">
        <v>0.63400000000000001</v>
      </c>
    </row>
    <row r="1660" spans="14:16">
      <c r="N1660" s="227" t="s">
        <v>2470</v>
      </c>
      <c r="O1660" s="227" t="s">
        <v>960</v>
      </c>
      <c r="P1660" s="226">
        <v>0.26500000000000001</v>
      </c>
    </row>
    <row r="1661" spans="14:16">
      <c r="N1661" s="227" t="s">
        <v>2471</v>
      </c>
      <c r="O1661" s="227" t="s">
        <v>961</v>
      </c>
      <c r="P1661" s="226">
        <v>0</v>
      </c>
    </row>
    <row r="1662" spans="14:16">
      <c r="N1662" s="227" t="s">
        <v>2472</v>
      </c>
      <c r="O1662" s="227" t="s">
        <v>4789</v>
      </c>
      <c r="P1662" s="226">
        <v>0.57799999999999996</v>
      </c>
    </row>
    <row r="1663" spans="14:16">
      <c r="N1663" s="227" t="s">
        <v>2473</v>
      </c>
      <c r="O1663" s="227" t="s">
        <v>556</v>
      </c>
      <c r="P1663" s="226">
        <v>0.50600000000000001</v>
      </c>
    </row>
    <row r="1664" spans="14:16">
      <c r="N1664" s="227" t="s">
        <v>2474</v>
      </c>
      <c r="O1664" s="227" t="s">
        <v>1017</v>
      </c>
      <c r="P1664" s="226">
        <v>0.60299999999999998</v>
      </c>
    </row>
    <row r="1665" spans="14:16">
      <c r="N1665" s="227" t="s">
        <v>2475</v>
      </c>
      <c r="O1665" s="227" t="s">
        <v>322</v>
      </c>
      <c r="P1665" s="226">
        <v>0.54799999999999993</v>
      </c>
    </row>
    <row r="1666" spans="14:16">
      <c r="N1666" s="227" t="s">
        <v>2476</v>
      </c>
      <c r="O1666" s="227" t="s">
        <v>713</v>
      </c>
      <c r="P1666" s="226">
        <v>0.55699999999999994</v>
      </c>
    </row>
    <row r="1667" spans="14:16">
      <c r="N1667" s="227" t="s">
        <v>2477</v>
      </c>
      <c r="O1667" s="227" t="s">
        <v>489</v>
      </c>
      <c r="P1667" s="226">
        <v>0.47</v>
      </c>
    </row>
    <row r="1668" spans="14:16">
      <c r="N1668" s="227" t="s">
        <v>2478</v>
      </c>
      <c r="O1668" s="227" t="s">
        <v>791</v>
      </c>
      <c r="P1668" s="226">
        <v>0.435</v>
      </c>
    </row>
    <row r="1669" spans="14:16">
      <c r="N1669" s="227" t="s">
        <v>2479</v>
      </c>
      <c r="O1669" s="227" t="s">
        <v>964</v>
      </c>
      <c r="P1669" s="226">
        <v>0</v>
      </c>
    </row>
    <row r="1670" spans="14:16">
      <c r="N1670" s="227" t="s">
        <v>2480</v>
      </c>
      <c r="O1670" s="227" t="s">
        <v>965</v>
      </c>
      <c r="P1670" s="226">
        <v>0.39700000000000002</v>
      </c>
    </row>
    <row r="1671" spans="14:16">
      <c r="N1671" s="227" t="s">
        <v>2481</v>
      </c>
      <c r="O1671" s="227" t="s">
        <v>1082</v>
      </c>
      <c r="P1671" s="226">
        <v>0</v>
      </c>
    </row>
    <row r="1672" spans="14:16">
      <c r="N1672" s="227" t="s">
        <v>2482</v>
      </c>
      <c r="O1672" s="227" t="s">
        <v>1083</v>
      </c>
      <c r="P1672" s="226">
        <v>0.40299999999999997</v>
      </c>
    </row>
    <row r="1673" spans="14:16">
      <c r="N1673" s="227" t="s">
        <v>2483</v>
      </c>
      <c r="O1673" s="227" t="s">
        <v>762</v>
      </c>
      <c r="P1673" s="226">
        <v>0.41300000000000003</v>
      </c>
    </row>
    <row r="1674" spans="14:16">
      <c r="N1674" s="227" t="s">
        <v>2484</v>
      </c>
      <c r="O1674" s="227" t="s">
        <v>572</v>
      </c>
      <c r="P1674" s="226">
        <v>0.56300000000000006</v>
      </c>
    </row>
    <row r="1675" spans="14:16">
      <c r="N1675" s="227" t="s">
        <v>2486</v>
      </c>
      <c r="O1675" s="227" t="s">
        <v>438</v>
      </c>
      <c r="P1675" s="226">
        <v>0.56300000000000006</v>
      </c>
    </row>
    <row r="1676" spans="14:16">
      <c r="N1676" s="227" t="s">
        <v>2487</v>
      </c>
      <c r="O1676" s="227" t="s">
        <v>560</v>
      </c>
      <c r="P1676" s="226">
        <v>0.60899999999999999</v>
      </c>
    </row>
    <row r="1677" spans="14:16">
      <c r="N1677" s="227" t="s">
        <v>2488</v>
      </c>
      <c r="O1677" s="227" t="s">
        <v>574</v>
      </c>
      <c r="P1677" s="226">
        <v>0.56300000000000006</v>
      </c>
    </row>
    <row r="1678" spans="14:16">
      <c r="N1678" s="227" t="s">
        <v>2489</v>
      </c>
      <c r="O1678" s="227" t="s">
        <v>696</v>
      </c>
      <c r="P1678" s="226">
        <v>0.57499999999999996</v>
      </c>
    </row>
    <row r="1679" spans="14:16">
      <c r="N1679" s="227" t="s">
        <v>2490</v>
      </c>
      <c r="O1679" s="227" t="s">
        <v>585</v>
      </c>
      <c r="P1679" s="226">
        <v>0.64600000000000002</v>
      </c>
    </row>
    <row r="1680" spans="14:16">
      <c r="N1680" s="227" t="s">
        <v>2491</v>
      </c>
      <c r="O1680" s="227" t="s">
        <v>763</v>
      </c>
      <c r="P1680" s="226">
        <v>0.76400000000000001</v>
      </c>
    </row>
    <row r="1681" spans="14:16">
      <c r="N1681" s="227" t="s">
        <v>2492</v>
      </c>
      <c r="O1681" s="227" t="s">
        <v>234</v>
      </c>
      <c r="P1681" s="226">
        <v>0.76900000000000002</v>
      </c>
    </row>
    <row r="1682" spans="14:16">
      <c r="N1682" s="227" t="s">
        <v>2493</v>
      </c>
      <c r="O1682" s="227" t="s">
        <v>595</v>
      </c>
      <c r="P1682" s="226">
        <v>0.46500000000000002</v>
      </c>
    </row>
    <row r="1683" spans="14:16">
      <c r="N1683" s="227" t="s">
        <v>4790</v>
      </c>
      <c r="O1683" s="227" t="s">
        <v>655</v>
      </c>
      <c r="P1683" s="226">
        <v>0.64899999999999991</v>
      </c>
    </row>
    <row r="1684" spans="14:16">
      <c r="N1684" s="227" t="s">
        <v>2494</v>
      </c>
      <c r="O1684" s="227" t="s">
        <v>689</v>
      </c>
      <c r="P1684" s="226">
        <v>0.53100000000000003</v>
      </c>
    </row>
    <row r="1685" spans="14:16">
      <c r="N1685" s="227" t="s">
        <v>4791</v>
      </c>
      <c r="O1685" s="227" t="s">
        <v>616</v>
      </c>
      <c r="P1685" s="226">
        <v>0.58600000000000008</v>
      </c>
    </row>
    <row r="1686" spans="14:16">
      <c r="N1686" s="227" t="s">
        <v>4792</v>
      </c>
      <c r="O1686" s="227" t="s">
        <v>742</v>
      </c>
      <c r="P1686" s="226">
        <v>0.55599999999999994</v>
      </c>
    </row>
    <row r="1687" spans="14:16">
      <c r="N1687" s="227" t="s">
        <v>2485</v>
      </c>
      <c r="O1687" s="227" t="s">
        <v>735</v>
      </c>
      <c r="P1687" s="226">
        <v>0.52200000000000002</v>
      </c>
    </row>
    <row r="1688" spans="14:16">
      <c r="N1688" s="227" t="s">
        <v>2495</v>
      </c>
      <c r="O1688" s="227" t="s">
        <v>4484</v>
      </c>
      <c r="P1688" s="226">
        <v>0.39900000000000002</v>
      </c>
    </row>
    <row r="1689" spans="14:16">
      <c r="N1689" s="227" t="s">
        <v>2496</v>
      </c>
      <c r="O1689" s="227" t="s">
        <v>4793</v>
      </c>
      <c r="P1689" s="226">
        <v>0.29899999999999999</v>
      </c>
    </row>
    <row r="1690" spans="14:16">
      <c r="N1690" s="227" t="s">
        <v>2497</v>
      </c>
      <c r="O1690" s="227" t="s">
        <v>4794</v>
      </c>
      <c r="P1690" s="226">
        <v>0</v>
      </c>
    </row>
    <row r="1691" spans="14:16">
      <c r="N1691" s="227" t="s">
        <v>2498</v>
      </c>
      <c r="O1691" s="227" t="s">
        <v>4795</v>
      </c>
      <c r="P1691" s="226">
        <v>0.45</v>
      </c>
    </row>
    <row r="1692" spans="14:16">
      <c r="N1692" s="227" t="s">
        <v>2499</v>
      </c>
      <c r="O1692" s="227" t="s">
        <v>4796</v>
      </c>
      <c r="P1692" s="226">
        <v>0.71100000000000008</v>
      </c>
    </row>
    <row r="1693" spans="14:16">
      <c r="N1693" s="227" t="s">
        <v>2500</v>
      </c>
      <c r="O1693" s="227" t="s">
        <v>4618</v>
      </c>
      <c r="P1693" s="226">
        <v>0.70699999999999996</v>
      </c>
    </row>
    <row r="1694" spans="14:16">
      <c r="N1694" s="227" t="s">
        <v>2501</v>
      </c>
      <c r="O1694" s="227" t="s">
        <v>799</v>
      </c>
      <c r="P1694" s="226">
        <v>0.48500000000000004</v>
      </c>
    </row>
    <row r="1695" spans="14:16">
      <c r="N1695" s="227" t="s">
        <v>2502</v>
      </c>
      <c r="O1695" s="227" t="s">
        <v>4797</v>
      </c>
      <c r="P1695" s="226">
        <v>0.72599999999999998</v>
      </c>
    </row>
    <row r="1696" spans="14:16">
      <c r="N1696" s="227" t="s">
        <v>2503</v>
      </c>
      <c r="O1696" s="227" t="s">
        <v>1018</v>
      </c>
      <c r="P1696" s="226">
        <v>0.50700000000000001</v>
      </c>
    </row>
    <row r="1697" spans="14:16">
      <c r="N1697" s="227" t="s">
        <v>2504</v>
      </c>
      <c r="O1697" s="227" t="s">
        <v>987</v>
      </c>
      <c r="P1697" s="226">
        <v>0</v>
      </c>
    </row>
    <row r="1698" spans="14:16">
      <c r="N1698" s="227" t="s">
        <v>2505</v>
      </c>
      <c r="O1698" s="227" t="s">
        <v>988</v>
      </c>
      <c r="P1698" s="226">
        <v>0.56800000000000006</v>
      </c>
    </row>
    <row r="1699" spans="14:16">
      <c r="N1699" s="227" t="s">
        <v>2506</v>
      </c>
      <c r="O1699" s="227" t="s">
        <v>497</v>
      </c>
      <c r="P1699" s="226">
        <v>0.56300000000000006</v>
      </c>
    </row>
    <row r="1700" spans="14:16">
      <c r="N1700" s="227" t="s">
        <v>2507</v>
      </c>
      <c r="O1700" s="227" t="s">
        <v>704</v>
      </c>
      <c r="P1700" s="226">
        <v>0.58299999999999996</v>
      </c>
    </row>
    <row r="1701" spans="14:16">
      <c r="N1701" s="227" t="s">
        <v>2508</v>
      </c>
      <c r="O1701" s="227" t="s">
        <v>477</v>
      </c>
      <c r="P1701" s="226">
        <v>0.502</v>
      </c>
    </row>
    <row r="1702" spans="14:16">
      <c r="N1702" s="227" t="s">
        <v>4798</v>
      </c>
      <c r="O1702" s="227" t="s">
        <v>634</v>
      </c>
      <c r="P1702" s="226">
        <v>0.443</v>
      </c>
    </row>
    <row r="1703" spans="14:16">
      <c r="N1703" s="227" t="s">
        <v>2509</v>
      </c>
      <c r="O1703" s="227" t="s">
        <v>811</v>
      </c>
      <c r="P1703" s="226">
        <v>0.53300000000000003</v>
      </c>
    </row>
    <row r="1704" spans="14:16">
      <c r="N1704" s="227" t="s">
        <v>2510</v>
      </c>
      <c r="O1704" s="227" t="s">
        <v>798</v>
      </c>
      <c r="P1704" s="226">
        <v>0.58600000000000008</v>
      </c>
    </row>
    <row r="1705" spans="14:16">
      <c r="N1705" s="227" t="s">
        <v>2511</v>
      </c>
      <c r="O1705" s="227" t="s">
        <v>1063</v>
      </c>
      <c r="P1705" s="226">
        <v>0.46599999999999997</v>
      </c>
    </row>
    <row r="1706" spans="14:16">
      <c r="N1706" s="227" t="s">
        <v>2512</v>
      </c>
      <c r="O1706" s="227" t="s">
        <v>963</v>
      </c>
      <c r="P1706" s="226">
        <v>0</v>
      </c>
    </row>
    <row r="1707" spans="14:16">
      <c r="N1707" s="227" t="s">
        <v>2513</v>
      </c>
      <c r="O1707" s="227" t="s">
        <v>4799</v>
      </c>
      <c r="P1707" s="226">
        <v>0.57600000000000007</v>
      </c>
    </row>
    <row r="1708" spans="14:16">
      <c r="N1708" s="227" t="s">
        <v>4800</v>
      </c>
      <c r="O1708" s="227" t="s">
        <v>605</v>
      </c>
      <c r="P1708" s="226">
        <v>0.54900000000000004</v>
      </c>
    </row>
    <row r="1709" spans="14:16">
      <c r="N1709" s="227" t="s">
        <v>2514</v>
      </c>
      <c r="O1709" s="227" t="s">
        <v>594</v>
      </c>
      <c r="P1709" s="226">
        <v>0.59299999999999997</v>
      </c>
    </row>
    <row r="1710" spans="14:16">
      <c r="N1710" s="227" t="s">
        <v>2515</v>
      </c>
      <c r="O1710" s="227" t="s">
        <v>4623</v>
      </c>
      <c r="P1710" s="226">
        <v>0</v>
      </c>
    </row>
    <row r="1711" spans="14:16">
      <c r="N1711" s="227" t="s">
        <v>2516</v>
      </c>
      <c r="O1711" s="227" t="s">
        <v>4801</v>
      </c>
      <c r="P1711" s="226">
        <v>0</v>
      </c>
    </row>
    <row r="1712" spans="14:16">
      <c r="N1712" s="227" t="s">
        <v>2517</v>
      </c>
      <c r="O1712" s="227" t="s">
        <v>4802</v>
      </c>
      <c r="P1712" s="226">
        <v>0</v>
      </c>
    </row>
    <row r="1713" spans="14:16">
      <c r="N1713" s="227" t="s">
        <v>2518</v>
      </c>
      <c r="O1713" s="227" t="s">
        <v>4803</v>
      </c>
      <c r="P1713" s="226">
        <v>0.33399999999999996</v>
      </c>
    </row>
    <row r="1714" spans="14:16">
      <c r="N1714" s="227" t="s">
        <v>2519</v>
      </c>
      <c r="O1714" s="227" t="s">
        <v>4624</v>
      </c>
      <c r="P1714" s="226">
        <v>0.41800000000000004</v>
      </c>
    </row>
    <row r="1715" spans="14:16">
      <c r="N1715" s="227" t="s">
        <v>2520</v>
      </c>
      <c r="O1715" s="227" t="s">
        <v>4490</v>
      </c>
      <c r="P1715" s="226">
        <v>0</v>
      </c>
    </row>
    <row r="1716" spans="14:16">
      <c r="N1716" s="227" t="s">
        <v>2521</v>
      </c>
      <c r="O1716" s="227" t="s">
        <v>4625</v>
      </c>
      <c r="P1716" s="226">
        <v>0.70699999999999996</v>
      </c>
    </row>
    <row r="1717" spans="14:16">
      <c r="N1717" s="227" t="s">
        <v>2522</v>
      </c>
      <c r="O1717" s="227" t="s">
        <v>4491</v>
      </c>
      <c r="P1717" s="226">
        <v>0.70699999999999996</v>
      </c>
    </row>
    <row r="1718" spans="14:16">
      <c r="N1718" s="227" t="s">
        <v>2523</v>
      </c>
      <c r="O1718" s="227" t="s">
        <v>486</v>
      </c>
      <c r="P1718" s="226">
        <v>3.7999999999999999E-2</v>
      </c>
    </row>
    <row r="1719" spans="14:16">
      <c r="N1719" s="227" t="s">
        <v>2524</v>
      </c>
      <c r="O1719" s="227" t="s">
        <v>575</v>
      </c>
      <c r="P1719" s="226">
        <v>0.48500000000000004</v>
      </c>
    </row>
    <row r="1720" spans="14:16">
      <c r="N1720" s="227" t="s">
        <v>2525</v>
      </c>
      <c r="O1720" s="227" t="s">
        <v>812</v>
      </c>
      <c r="P1720" s="226">
        <v>0.68</v>
      </c>
    </row>
    <row r="1721" spans="14:16">
      <c r="N1721" s="227" t="s">
        <v>2526</v>
      </c>
      <c r="O1721" s="227" t="s">
        <v>550</v>
      </c>
      <c r="P1721" s="226">
        <v>0.56300000000000006</v>
      </c>
    </row>
    <row r="1722" spans="14:16">
      <c r="N1722" s="227" t="s">
        <v>2527</v>
      </c>
      <c r="O1722" s="227" t="s">
        <v>703</v>
      </c>
      <c r="P1722" s="226">
        <v>0.61099999999999999</v>
      </c>
    </row>
    <row r="1723" spans="14:16">
      <c r="N1723" s="227" t="s">
        <v>2528</v>
      </c>
      <c r="O1723" s="227" t="s">
        <v>499</v>
      </c>
      <c r="P1723" s="226">
        <v>0.55999999999999994</v>
      </c>
    </row>
    <row r="1724" spans="14:16">
      <c r="N1724" s="227" t="s">
        <v>2529</v>
      </c>
      <c r="O1724" s="227" t="s">
        <v>493</v>
      </c>
      <c r="P1724" s="226">
        <v>0.43099999999999999</v>
      </c>
    </row>
    <row r="1725" spans="14:16">
      <c r="N1725" s="227" t="s">
        <v>2530</v>
      </c>
      <c r="O1725" s="227" t="s">
        <v>780</v>
      </c>
      <c r="P1725" s="226">
        <v>0.503</v>
      </c>
    </row>
    <row r="1726" spans="14:16">
      <c r="N1726" s="227" t="s">
        <v>2531</v>
      </c>
      <c r="O1726" s="227" t="s">
        <v>4626</v>
      </c>
      <c r="P1726" s="226">
        <v>0</v>
      </c>
    </row>
    <row r="1727" spans="14:16">
      <c r="N1727" s="227" t="s">
        <v>2532</v>
      </c>
      <c r="O1727" s="227" t="s">
        <v>4804</v>
      </c>
      <c r="P1727" s="226">
        <v>0.34699999999999998</v>
      </c>
    </row>
    <row r="1728" spans="14:16">
      <c r="N1728" s="227" t="s">
        <v>2533</v>
      </c>
      <c r="O1728" s="227" t="s">
        <v>4627</v>
      </c>
      <c r="P1728" s="226">
        <v>0.34699999999999998</v>
      </c>
    </row>
    <row r="1729" spans="14:16">
      <c r="N1729" s="227" t="s">
        <v>2534</v>
      </c>
      <c r="O1729" s="227" t="s">
        <v>512</v>
      </c>
      <c r="P1729" s="226">
        <v>0.42399999999999999</v>
      </c>
    </row>
    <row r="1730" spans="14:16">
      <c r="N1730" s="227" t="s">
        <v>2535</v>
      </c>
      <c r="O1730" s="227" t="s">
        <v>1055</v>
      </c>
      <c r="P1730" s="226">
        <v>0.222</v>
      </c>
    </row>
    <row r="1731" spans="14:16">
      <c r="N1731" s="227" t="s">
        <v>2536</v>
      </c>
      <c r="O1731" s="227" t="s">
        <v>747</v>
      </c>
      <c r="P1731" s="226">
        <v>0.55500000000000005</v>
      </c>
    </row>
    <row r="1732" spans="14:16">
      <c r="N1732" s="227" t="s">
        <v>2537</v>
      </c>
      <c r="O1732" s="227" t="s">
        <v>989</v>
      </c>
      <c r="P1732" s="226">
        <v>0</v>
      </c>
    </row>
    <row r="1733" spans="14:16">
      <c r="N1733" s="227" t="s">
        <v>2538</v>
      </c>
      <c r="O1733" s="227" t="s">
        <v>990</v>
      </c>
      <c r="P1733" s="226">
        <v>0.39900000000000002</v>
      </c>
    </row>
    <row r="1734" spans="14:16">
      <c r="N1734" s="227" t="s">
        <v>2539</v>
      </c>
      <c r="O1734" s="227" t="s">
        <v>502</v>
      </c>
      <c r="P1734" s="226">
        <v>0.56300000000000006</v>
      </c>
    </row>
    <row r="1735" spans="14:16">
      <c r="N1735" s="227" t="s">
        <v>2540</v>
      </c>
      <c r="O1735" s="227" t="s">
        <v>369</v>
      </c>
      <c r="P1735" s="226">
        <v>0.51600000000000001</v>
      </c>
    </row>
    <row r="1736" spans="14:16">
      <c r="N1736" s="227" t="s">
        <v>2541</v>
      </c>
      <c r="O1736" s="227" t="s">
        <v>764</v>
      </c>
      <c r="P1736" s="226">
        <v>0.57099999999999995</v>
      </c>
    </row>
    <row r="1737" spans="14:16">
      <c r="N1737" s="227" t="s">
        <v>2542</v>
      </c>
      <c r="O1737" s="227" t="s">
        <v>792</v>
      </c>
      <c r="P1737" s="226">
        <v>0.54500000000000004</v>
      </c>
    </row>
    <row r="1738" spans="14:16">
      <c r="N1738" s="227" t="s">
        <v>2543</v>
      </c>
      <c r="O1738" s="227" t="s">
        <v>814</v>
      </c>
      <c r="P1738" s="226">
        <v>0.40499999999999997</v>
      </c>
    </row>
    <row r="1739" spans="14:16">
      <c r="N1739" s="227" t="s">
        <v>2544</v>
      </c>
      <c r="O1739" s="227" t="s">
        <v>1003</v>
      </c>
      <c r="P1739" s="226">
        <v>0.36399999999999999</v>
      </c>
    </row>
    <row r="1740" spans="14:16">
      <c r="N1740" s="227" t="s">
        <v>2545</v>
      </c>
      <c r="O1740" s="227" t="s">
        <v>671</v>
      </c>
      <c r="P1740" s="226">
        <v>0.47199999999999998</v>
      </c>
    </row>
    <row r="1741" spans="14:16">
      <c r="N1741" s="227" t="s">
        <v>2546</v>
      </c>
      <c r="O1741" s="227" t="s">
        <v>429</v>
      </c>
      <c r="P1741" s="226">
        <v>0.49299999999999994</v>
      </c>
    </row>
    <row r="1742" spans="14:16">
      <c r="N1742" s="227" t="s">
        <v>2547</v>
      </c>
      <c r="O1742" s="227" t="s">
        <v>1027</v>
      </c>
      <c r="P1742" s="226">
        <v>0.33100000000000002</v>
      </c>
    </row>
    <row r="1743" spans="14:16">
      <c r="N1743" s="227" t="s">
        <v>4805</v>
      </c>
      <c r="O1743" s="227" t="s">
        <v>562</v>
      </c>
      <c r="P1743" s="226">
        <v>0</v>
      </c>
    </row>
    <row r="1744" spans="14:16">
      <c r="N1744" s="227" t="s">
        <v>2548</v>
      </c>
      <c r="O1744" s="227" t="s">
        <v>535</v>
      </c>
      <c r="P1744" s="226">
        <v>0.3</v>
      </c>
    </row>
    <row r="1745" spans="14:16">
      <c r="N1745" s="227" t="s">
        <v>2549</v>
      </c>
      <c r="O1745" s="227" t="s">
        <v>1059</v>
      </c>
      <c r="P1745" s="226">
        <v>0.53799999999999992</v>
      </c>
    </row>
    <row r="1746" spans="14:16">
      <c r="N1746" s="227" t="s">
        <v>2550</v>
      </c>
      <c r="O1746" s="227" t="s">
        <v>606</v>
      </c>
      <c r="P1746" s="226">
        <v>0.58499999999999996</v>
      </c>
    </row>
    <row r="1747" spans="14:16">
      <c r="N1747" s="227" t="s">
        <v>2551</v>
      </c>
      <c r="O1747" s="227" t="s">
        <v>769</v>
      </c>
      <c r="P1747" s="226">
        <v>0.26600000000000001</v>
      </c>
    </row>
    <row r="1748" spans="14:16">
      <c r="N1748" s="227" t="s">
        <v>2552</v>
      </c>
      <c r="O1748" s="227" t="s">
        <v>731</v>
      </c>
      <c r="P1748" s="226">
        <v>0.50800000000000001</v>
      </c>
    </row>
    <row r="1749" spans="14:16">
      <c r="N1749" s="227" t="s">
        <v>2553</v>
      </c>
      <c r="O1749" s="227" t="s">
        <v>343</v>
      </c>
      <c r="P1749" s="226">
        <v>0.434</v>
      </c>
    </row>
    <row r="1750" spans="14:16">
      <c r="N1750" s="227" t="s">
        <v>2554</v>
      </c>
      <c r="O1750" s="227" t="s">
        <v>4806</v>
      </c>
      <c r="P1750" s="226">
        <v>0.64800000000000002</v>
      </c>
    </row>
    <row r="1751" spans="14:16">
      <c r="N1751" s="227" t="s">
        <v>2555</v>
      </c>
      <c r="O1751" s="227" t="s">
        <v>680</v>
      </c>
      <c r="P1751" s="226">
        <v>0.51</v>
      </c>
    </row>
    <row r="1752" spans="14:16">
      <c r="N1752" s="227" t="s">
        <v>2556</v>
      </c>
      <c r="O1752" s="227" t="s">
        <v>270</v>
      </c>
      <c r="P1752" s="226">
        <v>0.54600000000000004</v>
      </c>
    </row>
    <row r="1753" spans="14:16">
      <c r="N1753" s="227" t="s">
        <v>2557</v>
      </c>
      <c r="O1753" s="227" t="s">
        <v>741</v>
      </c>
      <c r="P1753" s="226">
        <v>0.54799999999999993</v>
      </c>
    </row>
    <row r="1754" spans="14:16">
      <c r="N1754" s="227" t="s">
        <v>2558</v>
      </c>
      <c r="O1754" s="227" t="s">
        <v>491</v>
      </c>
      <c r="P1754" s="226">
        <v>0.55900000000000005</v>
      </c>
    </row>
    <row r="1755" spans="14:16">
      <c r="N1755" s="227" t="s">
        <v>2559</v>
      </c>
      <c r="O1755" s="227" t="s">
        <v>1052</v>
      </c>
      <c r="P1755" s="226">
        <v>0.47399999999999998</v>
      </c>
    </row>
    <row r="1756" spans="14:16">
      <c r="N1756" s="227" t="s">
        <v>2560</v>
      </c>
      <c r="O1756" s="227" t="s">
        <v>370</v>
      </c>
      <c r="P1756" s="226">
        <v>0.73499999999999999</v>
      </c>
    </row>
    <row r="1757" spans="14:16">
      <c r="N1757" s="227" t="s">
        <v>2561</v>
      </c>
      <c r="O1757" s="227" t="s">
        <v>734</v>
      </c>
      <c r="P1757" s="226">
        <v>0.36299999999999999</v>
      </c>
    </row>
    <row r="1758" spans="14:16">
      <c r="N1758" s="227" t="s">
        <v>2562</v>
      </c>
      <c r="O1758" s="227" t="s">
        <v>794</v>
      </c>
      <c r="P1758" s="226">
        <v>0.54100000000000004</v>
      </c>
    </row>
    <row r="1759" spans="14:16">
      <c r="N1759" s="227" t="s">
        <v>2563</v>
      </c>
      <c r="O1759" s="227" t="s">
        <v>693</v>
      </c>
      <c r="P1759" s="226">
        <v>0.50800000000000001</v>
      </c>
    </row>
    <row r="1760" spans="14:16">
      <c r="N1760" s="227" t="s">
        <v>2564</v>
      </c>
      <c r="O1760" s="227" t="s">
        <v>371</v>
      </c>
      <c r="P1760" s="226">
        <v>0.50900000000000001</v>
      </c>
    </row>
    <row r="1761" spans="14:16">
      <c r="N1761" s="227" t="s">
        <v>4807</v>
      </c>
      <c r="O1761" s="227" t="s">
        <v>537</v>
      </c>
      <c r="P1761" s="226">
        <v>0.48399999999999999</v>
      </c>
    </row>
    <row r="1762" spans="14:16">
      <c r="N1762" s="227" t="s">
        <v>2565</v>
      </c>
      <c r="O1762" s="227" t="s">
        <v>1033</v>
      </c>
      <c r="P1762" s="226">
        <v>0.307</v>
      </c>
    </row>
    <row r="1763" spans="14:16">
      <c r="N1763" s="227" t="s">
        <v>2566</v>
      </c>
      <c r="O1763" s="227" t="s">
        <v>592</v>
      </c>
      <c r="P1763" s="226">
        <v>0.495</v>
      </c>
    </row>
    <row r="1764" spans="14:16">
      <c r="N1764" s="227" t="s">
        <v>2567</v>
      </c>
      <c r="O1764" s="227" t="s">
        <v>345</v>
      </c>
      <c r="P1764" s="226">
        <v>0.48099999999999998</v>
      </c>
    </row>
    <row r="1765" spans="14:16">
      <c r="N1765" s="227" t="s">
        <v>2568</v>
      </c>
      <c r="O1765" s="227" t="s">
        <v>962</v>
      </c>
      <c r="P1765" s="226">
        <v>0.41300000000000003</v>
      </c>
    </row>
    <row r="1766" spans="14:16">
      <c r="N1766" s="227" t="s">
        <v>2569</v>
      </c>
      <c r="O1766" s="227" t="s">
        <v>4808</v>
      </c>
      <c r="P1766" s="226">
        <v>0.47600000000000003</v>
      </c>
    </row>
    <row r="1767" spans="14:16">
      <c r="N1767" s="227" t="s">
        <v>2570</v>
      </c>
      <c r="O1767" s="227" t="s">
        <v>259</v>
      </c>
      <c r="P1767" s="226">
        <v>0.51400000000000001</v>
      </c>
    </row>
    <row r="1768" spans="14:16">
      <c r="N1768" s="227" t="s">
        <v>2571</v>
      </c>
      <c r="O1768" s="227" t="s">
        <v>521</v>
      </c>
      <c r="P1768" s="226">
        <v>0.56300000000000006</v>
      </c>
    </row>
    <row r="1769" spans="14:16">
      <c r="N1769" s="227" t="s">
        <v>2572</v>
      </c>
      <c r="O1769" s="227" t="s">
        <v>1056</v>
      </c>
      <c r="P1769" s="226">
        <v>0.45300000000000001</v>
      </c>
    </row>
    <row r="1770" spans="14:16">
      <c r="N1770" s="227" t="s">
        <v>2573</v>
      </c>
      <c r="O1770" s="227" t="s">
        <v>1009</v>
      </c>
      <c r="P1770" s="226">
        <v>0.433</v>
      </c>
    </row>
    <row r="1771" spans="14:16">
      <c r="N1771" s="227" t="s">
        <v>2574</v>
      </c>
      <c r="O1771" s="227" t="s">
        <v>730</v>
      </c>
      <c r="P1771" s="226">
        <v>0.66799999999999993</v>
      </c>
    </row>
    <row r="1772" spans="14:16">
      <c r="N1772" s="227" t="s">
        <v>2575</v>
      </c>
      <c r="O1772" s="227" t="s">
        <v>581</v>
      </c>
      <c r="P1772" s="226">
        <v>0.42599999999999999</v>
      </c>
    </row>
    <row r="1773" spans="14:16">
      <c r="N1773" s="227" t="s">
        <v>2576</v>
      </c>
      <c r="O1773" s="227" t="s">
        <v>524</v>
      </c>
      <c r="P1773" s="226">
        <v>0.51800000000000002</v>
      </c>
    </row>
    <row r="1774" spans="14:16">
      <c r="N1774" s="227" t="s">
        <v>2577</v>
      </c>
      <c r="O1774" s="227" t="s">
        <v>260</v>
      </c>
      <c r="P1774" s="226">
        <v>0.70600000000000007</v>
      </c>
    </row>
    <row r="1775" spans="14:16">
      <c r="N1775" s="227" t="s">
        <v>2578</v>
      </c>
      <c r="O1775" s="227" t="s">
        <v>501</v>
      </c>
      <c r="P1775" s="226">
        <v>0.56300000000000006</v>
      </c>
    </row>
    <row r="1776" spans="14:16">
      <c r="N1776" s="227" t="s">
        <v>2579</v>
      </c>
      <c r="O1776" s="227" t="s">
        <v>4633</v>
      </c>
      <c r="P1776" s="226">
        <v>0</v>
      </c>
    </row>
    <row r="1777" spans="14:16">
      <c r="N1777" s="227" t="s">
        <v>2580</v>
      </c>
      <c r="O1777" s="227" t="s">
        <v>4809</v>
      </c>
      <c r="P1777" s="226">
        <v>0.51900000000000002</v>
      </c>
    </row>
    <row r="1778" spans="14:16">
      <c r="N1778" s="227" t="s">
        <v>2581</v>
      </c>
      <c r="O1778" s="227" t="s">
        <v>619</v>
      </c>
      <c r="P1778" s="226">
        <v>0.51900000000000002</v>
      </c>
    </row>
    <row r="1779" spans="14:16">
      <c r="N1779" s="227" t="s">
        <v>2582</v>
      </c>
      <c r="O1779" s="227" t="s">
        <v>669</v>
      </c>
      <c r="P1779" s="226">
        <v>0.49200000000000005</v>
      </c>
    </row>
    <row r="1780" spans="14:16">
      <c r="N1780" s="227" t="s">
        <v>2583</v>
      </c>
      <c r="O1780" s="227" t="s">
        <v>546</v>
      </c>
      <c r="P1780" s="226">
        <v>0.47399999999999998</v>
      </c>
    </row>
    <row r="1781" spans="14:16">
      <c r="N1781" s="227" t="s">
        <v>2584</v>
      </c>
      <c r="O1781" s="227" t="s">
        <v>658</v>
      </c>
      <c r="P1781" s="226">
        <v>0.47399999999999998</v>
      </c>
    </row>
    <row r="1782" spans="14:16">
      <c r="N1782" s="227" t="s">
        <v>2585</v>
      </c>
      <c r="O1782" s="227" t="s">
        <v>679</v>
      </c>
      <c r="P1782" s="226">
        <v>0.41100000000000003</v>
      </c>
    </row>
    <row r="1783" spans="14:16">
      <c r="N1783" s="227" t="s">
        <v>2586</v>
      </c>
      <c r="O1783" s="227" t="s">
        <v>1002</v>
      </c>
      <c r="P1783" s="226">
        <v>0.35499999999999998</v>
      </c>
    </row>
    <row r="1784" spans="14:16">
      <c r="N1784" s="227" t="s">
        <v>2587</v>
      </c>
      <c r="O1784" s="227" t="s">
        <v>505</v>
      </c>
      <c r="P1784" s="226">
        <v>0.57600000000000007</v>
      </c>
    </row>
    <row r="1785" spans="14:16">
      <c r="N1785" s="227" t="s">
        <v>2588</v>
      </c>
      <c r="O1785" s="227" t="s">
        <v>776</v>
      </c>
      <c r="P1785" s="226">
        <v>0.44</v>
      </c>
    </row>
    <row r="1786" spans="14:16">
      <c r="N1786" s="227" t="s">
        <v>2589</v>
      </c>
      <c r="O1786" s="227" t="s">
        <v>544</v>
      </c>
      <c r="P1786" s="226">
        <v>0.47600000000000003</v>
      </c>
    </row>
    <row r="1787" spans="14:16">
      <c r="N1787" s="227" t="s">
        <v>2590</v>
      </c>
      <c r="O1787" s="227" t="s">
        <v>496</v>
      </c>
      <c r="P1787" s="226">
        <v>0.51500000000000001</v>
      </c>
    </row>
    <row r="1788" spans="14:16">
      <c r="N1788" s="227" t="s">
        <v>4810</v>
      </c>
      <c r="O1788" s="227" t="s">
        <v>454</v>
      </c>
      <c r="P1788" s="226">
        <v>0.54799999999999993</v>
      </c>
    </row>
    <row r="1789" spans="14:16">
      <c r="N1789" s="227" t="s">
        <v>2591</v>
      </c>
      <c r="O1789" s="227" t="s">
        <v>456</v>
      </c>
      <c r="P1789" s="226">
        <v>0.55199999999999994</v>
      </c>
    </row>
    <row r="1790" spans="14:16">
      <c r="N1790" s="227" t="s">
        <v>2592</v>
      </c>
      <c r="O1790" s="227" t="s">
        <v>492</v>
      </c>
      <c r="P1790" s="226">
        <v>0.55699999999999994</v>
      </c>
    </row>
    <row r="1791" spans="14:16">
      <c r="N1791" s="227" t="s">
        <v>2593</v>
      </c>
      <c r="O1791" s="227" t="s">
        <v>625</v>
      </c>
      <c r="P1791" s="226">
        <v>0.54699999999999993</v>
      </c>
    </row>
    <row r="1792" spans="14:16">
      <c r="N1792" s="227" t="s">
        <v>2594</v>
      </c>
      <c r="O1792" s="227" t="s">
        <v>461</v>
      </c>
      <c r="P1792" s="226">
        <v>0.55699999999999994</v>
      </c>
    </row>
    <row r="1793" spans="14:16">
      <c r="N1793" s="227" t="s">
        <v>2595</v>
      </c>
      <c r="O1793" s="227" t="s">
        <v>626</v>
      </c>
      <c r="P1793" s="226">
        <v>0.54699999999999993</v>
      </c>
    </row>
    <row r="1794" spans="14:16">
      <c r="N1794" s="227" t="s">
        <v>2596</v>
      </c>
      <c r="O1794" s="227" t="s">
        <v>464</v>
      </c>
      <c r="P1794" s="226">
        <v>0.54699999999999993</v>
      </c>
    </row>
    <row r="1795" spans="14:16">
      <c r="N1795" s="227" t="s">
        <v>2597</v>
      </c>
      <c r="O1795" s="227" t="s">
        <v>467</v>
      </c>
      <c r="P1795" s="226">
        <v>0.54699999999999993</v>
      </c>
    </row>
    <row r="1796" spans="14:16">
      <c r="N1796" s="227" t="s">
        <v>2598</v>
      </c>
      <c r="O1796" s="227" t="s">
        <v>1005</v>
      </c>
      <c r="P1796" s="226">
        <v>0.48799999999999999</v>
      </c>
    </row>
    <row r="1797" spans="14:16">
      <c r="N1797" s="227" t="s">
        <v>2599</v>
      </c>
      <c r="O1797" s="227" t="s">
        <v>779</v>
      </c>
      <c r="P1797" s="226">
        <v>0.56599999999999995</v>
      </c>
    </row>
    <row r="1798" spans="14:16">
      <c r="N1798" s="227" t="s">
        <v>4811</v>
      </c>
      <c r="O1798" s="227" t="s">
        <v>374</v>
      </c>
      <c r="P1798" s="226">
        <v>0.42399999999999999</v>
      </c>
    </row>
    <row r="1799" spans="14:16">
      <c r="N1799" s="227" t="s">
        <v>2600</v>
      </c>
      <c r="O1799" s="227" t="s">
        <v>740</v>
      </c>
      <c r="P1799" s="226">
        <v>0.33200000000000002</v>
      </c>
    </row>
    <row r="1800" spans="14:16">
      <c r="N1800" s="227" t="s">
        <v>2601</v>
      </c>
      <c r="O1800" s="227" t="s">
        <v>4651</v>
      </c>
      <c r="P1800" s="226">
        <v>0</v>
      </c>
    </row>
    <row r="1801" spans="14:16">
      <c r="N1801" s="227" t="s">
        <v>2602</v>
      </c>
      <c r="O1801" s="227" t="s">
        <v>4652</v>
      </c>
      <c r="P1801" s="226">
        <v>0</v>
      </c>
    </row>
    <row r="1802" spans="14:16">
      <c r="N1802" s="227" t="s">
        <v>2603</v>
      </c>
      <c r="O1802" s="227" t="s">
        <v>4812</v>
      </c>
      <c r="P1802" s="226">
        <v>0.52800000000000002</v>
      </c>
    </row>
    <row r="1803" spans="14:16">
      <c r="N1803" s="227" t="s">
        <v>2604</v>
      </c>
      <c r="O1803" s="227" t="s">
        <v>4653</v>
      </c>
      <c r="P1803" s="226">
        <v>0.52800000000000002</v>
      </c>
    </row>
    <row r="1804" spans="14:16">
      <c r="N1804" s="227" t="s">
        <v>2605</v>
      </c>
      <c r="O1804" s="227" t="s">
        <v>426</v>
      </c>
      <c r="P1804" s="226">
        <v>0.54199999999999993</v>
      </c>
    </row>
    <row r="1805" spans="14:16">
      <c r="N1805" s="227" t="s">
        <v>2606</v>
      </c>
      <c r="O1805" s="227" t="s">
        <v>685</v>
      </c>
      <c r="P1805" s="226">
        <v>0</v>
      </c>
    </row>
    <row r="1806" spans="14:16">
      <c r="N1806" s="227" t="s">
        <v>2607</v>
      </c>
      <c r="O1806" s="227" t="s">
        <v>686</v>
      </c>
      <c r="P1806" s="226">
        <v>0.13500000000000001</v>
      </c>
    </row>
    <row r="1807" spans="14:16">
      <c r="N1807" s="227" t="s">
        <v>2608</v>
      </c>
      <c r="O1807" s="227" t="s">
        <v>687</v>
      </c>
      <c r="P1807" s="226">
        <v>0.38800000000000001</v>
      </c>
    </row>
    <row r="1808" spans="14:16">
      <c r="N1808" s="227" t="s">
        <v>2609</v>
      </c>
      <c r="O1808" s="227" t="s">
        <v>991</v>
      </c>
      <c r="P1808" s="226">
        <v>0.435</v>
      </c>
    </row>
    <row r="1809" spans="14:16">
      <c r="N1809" s="227" t="s">
        <v>2610</v>
      </c>
      <c r="O1809" s="227" t="s">
        <v>992</v>
      </c>
      <c r="P1809" s="226">
        <v>0.45199999999999996</v>
      </c>
    </row>
    <row r="1810" spans="14:16">
      <c r="N1810" s="227" t="s">
        <v>2611</v>
      </c>
      <c r="O1810" s="227" t="s">
        <v>4813</v>
      </c>
      <c r="P1810" s="226">
        <v>0.5</v>
      </c>
    </row>
    <row r="1811" spans="14:16">
      <c r="N1811" s="227" t="s">
        <v>2612</v>
      </c>
      <c r="O1811" s="227" t="s">
        <v>688</v>
      </c>
      <c r="P1811" s="226">
        <v>0.159</v>
      </c>
    </row>
    <row r="1812" spans="14:16">
      <c r="N1812" s="227" t="s">
        <v>4814</v>
      </c>
      <c r="O1812" s="227" t="s">
        <v>4815</v>
      </c>
      <c r="P1812" s="226">
        <v>0.56700000000000006</v>
      </c>
    </row>
    <row r="1813" spans="14:16">
      <c r="N1813" s="227" t="s">
        <v>2613</v>
      </c>
      <c r="O1813" s="227" t="s">
        <v>450</v>
      </c>
      <c r="P1813" s="226">
        <v>0.46700000000000003</v>
      </c>
    </row>
    <row r="1814" spans="14:16">
      <c r="N1814" s="227" t="s">
        <v>2614</v>
      </c>
      <c r="O1814" s="227" t="s">
        <v>4656</v>
      </c>
      <c r="P1814" s="226">
        <v>0</v>
      </c>
    </row>
    <row r="1815" spans="14:16">
      <c r="N1815" s="227" t="s">
        <v>2615</v>
      </c>
      <c r="O1815" s="227" t="s">
        <v>4657</v>
      </c>
      <c r="P1815" s="226">
        <v>0.28999999999999998</v>
      </c>
    </row>
    <row r="1816" spans="14:16">
      <c r="N1816" s="227" t="s">
        <v>2616</v>
      </c>
      <c r="O1816" s="227" t="s">
        <v>4658</v>
      </c>
      <c r="P1816" s="226">
        <v>0.39</v>
      </c>
    </row>
    <row r="1817" spans="14:16">
      <c r="N1817" s="227" t="s">
        <v>2617</v>
      </c>
      <c r="O1817" s="227" t="s">
        <v>4659</v>
      </c>
      <c r="P1817" s="226">
        <v>0.49</v>
      </c>
    </row>
    <row r="1818" spans="14:16">
      <c r="N1818" s="227" t="s">
        <v>4816</v>
      </c>
      <c r="O1818" s="227" t="s">
        <v>4660</v>
      </c>
      <c r="P1818" s="226">
        <v>0.49</v>
      </c>
    </row>
    <row r="1819" spans="14:16">
      <c r="N1819" s="227" t="s">
        <v>4817</v>
      </c>
      <c r="O1819" s="227" t="s">
        <v>4661</v>
      </c>
      <c r="P1819" s="226">
        <v>0.54400000000000004</v>
      </c>
    </row>
    <row r="1820" spans="14:16">
      <c r="N1820" s="227" t="s">
        <v>2618</v>
      </c>
      <c r="O1820" s="227" t="s">
        <v>4662</v>
      </c>
      <c r="P1820" s="226">
        <v>0.51400000000000001</v>
      </c>
    </row>
    <row r="1821" spans="14:16">
      <c r="N1821" s="227" t="s">
        <v>4818</v>
      </c>
      <c r="O1821" s="227" t="s">
        <v>782</v>
      </c>
      <c r="P1821" s="226">
        <v>0.46500000000000002</v>
      </c>
    </row>
    <row r="1822" spans="14:16">
      <c r="N1822" s="227" t="s">
        <v>2619</v>
      </c>
      <c r="O1822" s="227" t="s">
        <v>377</v>
      </c>
      <c r="P1822" s="226">
        <v>0.56800000000000006</v>
      </c>
    </row>
    <row r="1823" spans="14:16">
      <c r="N1823" s="227" t="s">
        <v>2620</v>
      </c>
      <c r="O1823" s="227" t="s">
        <v>596</v>
      </c>
      <c r="P1823" s="226">
        <v>0.57700000000000007</v>
      </c>
    </row>
    <row r="1824" spans="14:16">
      <c r="N1824" s="227" t="s">
        <v>2621</v>
      </c>
      <c r="O1824" s="227" t="s">
        <v>724</v>
      </c>
      <c r="P1824" s="226">
        <v>0.55500000000000005</v>
      </c>
    </row>
    <row r="1825" spans="14:16">
      <c r="N1825" s="227" t="s">
        <v>2622</v>
      </c>
      <c r="O1825" s="227" t="s">
        <v>1046</v>
      </c>
      <c r="P1825" s="226">
        <v>0.76</v>
      </c>
    </row>
    <row r="1826" spans="14:16">
      <c r="N1826" s="227" t="s">
        <v>2623</v>
      </c>
      <c r="O1826" s="227" t="s">
        <v>378</v>
      </c>
      <c r="P1826" s="226">
        <v>0.48299999999999998</v>
      </c>
    </row>
    <row r="1827" spans="14:16">
      <c r="N1827" s="227" t="s">
        <v>2624</v>
      </c>
      <c r="O1827" s="227" t="s">
        <v>4819</v>
      </c>
      <c r="P1827" s="226">
        <v>0.495</v>
      </c>
    </row>
    <row r="1828" spans="14:16">
      <c r="N1828" s="227" t="s">
        <v>2625</v>
      </c>
      <c r="O1828" s="227" t="s">
        <v>263</v>
      </c>
      <c r="P1828" s="226">
        <v>0.5109999999999999</v>
      </c>
    </row>
    <row r="1829" spans="14:16">
      <c r="N1829" s="227" t="s">
        <v>4820</v>
      </c>
      <c r="O1829" s="227" t="s">
        <v>618</v>
      </c>
      <c r="P1829" s="226">
        <v>0.59199999999999997</v>
      </c>
    </row>
    <row r="1830" spans="14:16">
      <c r="N1830" s="227" t="s">
        <v>2626</v>
      </c>
      <c r="O1830" s="227" t="s">
        <v>430</v>
      </c>
      <c r="P1830" s="226">
        <v>0.372</v>
      </c>
    </row>
    <row r="1831" spans="14:16">
      <c r="N1831" s="227" t="s">
        <v>2627</v>
      </c>
      <c r="O1831" s="227" t="s">
        <v>767</v>
      </c>
      <c r="P1831" s="226">
        <v>0.59599999999999997</v>
      </c>
    </row>
    <row r="1832" spans="14:16">
      <c r="N1832" s="227" t="s">
        <v>2628</v>
      </c>
      <c r="O1832" s="227" t="s">
        <v>1039</v>
      </c>
      <c r="P1832" s="226">
        <v>0.97699999999999998</v>
      </c>
    </row>
    <row r="1833" spans="14:16">
      <c r="N1833" s="227" t="s">
        <v>2629</v>
      </c>
      <c r="O1833" s="227" t="s">
        <v>380</v>
      </c>
      <c r="P1833" s="226">
        <v>0.49099999999999999</v>
      </c>
    </row>
    <row r="1834" spans="14:16">
      <c r="N1834" s="227" t="s">
        <v>2630</v>
      </c>
      <c r="O1834" s="227" t="s">
        <v>1050</v>
      </c>
      <c r="P1834" s="226">
        <v>0.39300000000000002</v>
      </c>
    </row>
    <row r="1835" spans="14:16">
      <c r="N1835" s="227" t="s">
        <v>2631</v>
      </c>
      <c r="O1835" s="227" t="s">
        <v>558</v>
      </c>
      <c r="P1835" s="226">
        <v>0.58100000000000007</v>
      </c>
    </row>
    <row r="1836" spans="14:16">
      <c r="N1836" s="227" t="s">
        <v>2632</v>
      </c>
      <c r="O1836" s="227" t="s">
        <v>1013</v>
      </c>
      <c r="P1836" s="226">
        <v>0.72000000000000008</v>
      </c>
    </row>
    <row r="1837" spans="14:16">
      <c r="N1837" s="227" t="s">
        <v>2633</v>
      </c>
      <c r="O1837" s="227" t="s">
        <v>698</v>
      </c>
      <c r="P1837" s="226">
        <v>0.59399999999999997</v>
      </c>
    </row>
    <row r="1838" spans="14:16">
      <c r="N1838" s="227" t="s">
        <v>4821</v>
      </c>
      <c r="O1838" s="227" t="s">
        <v>681</v>
      </c>
      <c r="P1838" s="226">
        <v>0.51500000000000001</v>
      </c>
    </row>
    <row r="1839" spans="14:16">
      <c r="N1839" s="227" t="s">
        <v>2634</v>
      </c>
      <c r="O1839" s="227" t="s">
        <v>382</v>
      </c>
      <c r="P1839" s="226">
        <v>0.52300000000000002</v>
      </c>
    </row>
    <row r="1840" spans="14:16">
      <c r="N1840" s="227" t="s">
        <v>2635</v>
      </c>
      <c r="O1840" s="227" t="s">
        <v>542</v>
      </c>
      <c r="P1840" s="226">
        <v>0.49200000000000005</v>
      </c>
    </row>
    <row r="1841" spans="14:16">
      <c r="N1841" s="227" t="s">
        <v>2636</v>
      </c>
      <c r="O1841" s="227" t="s">
        <v>4668</v>
      </c>
      <c r="P1841" s="226">
        <v>0.38600000000000001</v>
      </c>
    </row>
    <row r="1842" spans="14:16">
      <c r="N1842" s="227" t="s">
        <v>2637</v>
      </c>
      <c r="O1842" s="227" t="s">
        <v>4669</v>
      </c>
      <c r="P1842" s="226">
        <v>0.58699999999999997</v>
      </c>
    </row>
    <row r="1843" spans="14:16">
      <c r="N1843" s="227" t="s">
        <v>2638</v>
      </c>
      <c r="O1843" s="227" t="s">
        <v>4670</v>
      </c>
      <c r="P1843" s="226">
        <v>0.53700000000000003</v>
      </c>
    </row>
    <row r="1844" spans="14:16">
      <c r="N1844" s="227" t="s">
        <v>2639</v>
      </c>
      <c r="O1844" s="227" t="s">
        <v>793</v>
      </c>
      <c r="P1844" s="226">
        <v>0.57899999999999996</v>
      </c>
    </row>
    <row r="1845" spans="14:16">
      <c r="N1845" s="227" t="s">
        <v>2640</v>
      </c>
      <c r="O1845" s="227" t="s">
        <v>1045</v>
      </c>
      <c r="P1845" s="226">
        <v>0.34799999999999998</v>
      </c>
    </row>
    <row r="1846" spans="14:16">
      <c r="N1846" s="227" t="s">
        <v>2641</v>
      </c>
      <c r="O1846" s="227" t="s">
        <v>4671</v>
      </c>
      <c r="P1846" s="226">
        <v>0</v>
      </c>
    </row>
    <row r="1847" spans="14:16">
      <c r="N1847" s="227" t="s">
        <v>2642</v>
      </c>
      <c r="O1847" s="227" t="s">
        <v>4822</v>
      </c>
      <c r="P1847" s="226">
        <v>0.34600000000000003</v>
      </c>
    </row>
    <row r="1848" spans="14:16">
      <c r="N1848" s="227" t="s">
        <v>2643</v>
      </c>
      <c r="O1848" s="227" t="s">
        <v>4672</v>
      </c>
      <c r="P1848" s="226">
        <v>0.34600000000000003</v>
      </c>
    </row>
    <row r="1849" spans="14:16">
      <c r="N1849" s="227" t="s">
        <v>2644</v>
      </c>
      <c r="O1849" s="227" t="s">
        <v>1029</v>
      </c>
      <c r="P1849" s="226">
        <v>6.6000000000000003E-2</v>
      </c>
    </row>
    <row r="1850" spans="14:16">
      <c r="N1850" s="227" t="s">
        <v>2645</v>
      </c>
      <c r="O1850" s="227" t="s">
        <v>967</v>
      </c>
      <c r="P1850" s="226">
        <v>0</v>
      </c>
    </row>
    <row r="1851" spans="14:16">
      <c r="N1851" s="227" t="s">
        <v>2646</v>
      </c>
      <c r="O1851" s="227" t="s">
        <v>968</v>
      </c>
      <c r="P1851" s="226">
        <v>0.499</v>
      </c>
    </row>
    <row r="1852" spans="14:16">
      <c r="N1852" s="227" t="s">
        <v>2647</v>
      </c>
      <c r="O1852" s="227" t="s">
        <v>673</v>
      </c>
      <c r="P1852" s="226">
        <v>0.47</v>
      </c>
    </row>
    <row r="1853" spans="14:16">
      <c r="N1853" s="227" t="s">
        <v>2649</v>
      </c>
      <c r="O1853" s="227" t="s">
        <v>795</v>
      </c>
      <c r="P1853" s="226">
        <v>0.39500000000000002</v>
      </c>
    </row>
    <row r="1854" spans="14:16">
      <c r="N1854" s="227" t="s">
        <v>2650</v>
      </c>
      <c r="O1854" s="227" t="s">
        <v>383</v>
      </c>
      <c r="P1854" s="226">
        <v>0.38800000000000001</v>
      </c>
    </row>
    <row r="1855" spans="14:16">
      <c r="N1855" s="227" t="s">
        <v>2651</v>
      </c>
      <c r="O1855" s="227" t="s">
        <v>985</v>
      </c>
      <c r="P1855" s="226">
        <v>0</v>
      </c>
    </row>
    <row r="1856" spans="14:16">
      <c r="N1856" s="227" t="s">
        <v>2652</v>
      </c>
      <c r="O1856" s="227" t="s">
        <v>986</v>
      </c>
      <c r="P1856" s="226">
        <v>0.39900000000000002</v>
      </c>
    </row>
    <row r="1857" spans="14:16">
      <c r="N1857" s="227" t="s">
        <v>2653</v>
      </c>
      <c r="O1857" s="227" t="s">
        <v>1054</v>
      </c>
      <c r="P1857" s="226">
        <v>0.40900000000000003</v>
      </c>
    </row>
    <row r="1858" spans="14:16">
      <c r="N1858" s="227" t="s">
        <v>2648</v>
      </c>
      <c r="O1858" s="227" t="s">
        <v>715</v>
      </c>
      <c r="P1858" s="226">
        <v>0.39500000000000002</v>
      </c>
    </row>
    <row r="1859" spans="14:16">
      <c r="N1859" s="227" t="s">
        <v>2654</v>
      </c>
      <c r="O1859" s="227" t="s">
        <v>349</v>
      </c>
      <c r="P1859" s="226">
        <v>0.36499999999999999</v>
      </c>
    </row>
    <row r="1860" spans="14:16">
      <c r="N1860" s="227" t="s">
        <v>2655</v>
      </c>
      <c r="O1860" s="227" t="s">
        <v>384</v>
      </c>
      <c r="P1860" s="226">
        <v>0.49700000000000005</v>
      </c>
    </row>
    <row r="1861" spans="14:16">
      <c r="N1861" s="227" t="s">
        <v>2656</v>
      </c>
      <c r="O1861" s="227" t="s">
        <v>676</v>
      </c>
      <c r="P1861" s="226">
        <v>0.56300000000000006</v>
      </c>
    </row>
    <row r="1862" spans="14:16">
      <c r="N1862" s="227" t="s">
        <v>2657</v>
      </c>
      <c r="O1862" s="227" t="s">
        <v>983</v>
      </c>
      <c r="P1862" s="226">
        <v>0</v>
      </c>
    </row>
    <row r="1863" spans="14:16">
      <c r="N1863" s="227" t="s">
        <v>2658</v>
      </c>
      <c r="O1863" s="227" t="s">
        <v>984</v>
      </c>
      <c r="P1863" s="226">
        <v>0.44700000000000001</v>
      </c>
    </row>
    <row r="1864" spans="14:16">
      <c r="N1864" s="227" t="s">
        <v>2659</v>
      </c>
      <c r="O1864" s="227" t="s">
        <v>1006</v>
      </c>
      <c r="P1864" s="226">
        <v>0.50800000000000001</v>
      </c>
    </row>
    <row r="1865" spans="14:16">
      <c r="N1865" s="227" t="s">
        <v>2660</v>
      </c>
      <c r="O1865" s="227" t="s">
        <v>647</v>
      </c>
      <c r="P1865" s="226">
        <v>0</v>
      </c>
    </row>
    <row r="1866" spans="14:16">
      <c r="N1866" s="227" t="s">
        <v>2661</v>
      </c>
      <c r="O1866" s="227" t="s">
        <v>977</v>
      </c>
      <c r="P1866" s="226">
        <v>0</v>
      </c>
    </row>
    <row r="1867" spans="14:16">
      <c r="N1867" s="227" t="s">
        <v>2662</v>
      </c>
      <c r="O1867" s="227" t="s">
        <v>4823</v>
      </c>
      <c r="P1867" s="226">
        <v>0.433</v>
      </c>
    </row>
    <row r="1868" spans="14:16">
      <c r="N1868" s="227" t="s">
        <v>2663</v>
      </c>
      <c r="O1868" s="227" t="s">
        <v>648</v>
      </c>
      <c r="P1868" s="226">
        <v>0.40799999999999997</v>
      </c>
    </row>
    <row r="1869" spans="14:16">
      <c r="N1869" s="227" t="s">
        <v>2664</v>
      </c>
      <c r="O1869" s="227" t="s">
        <v>1038</v>
      </c>
      <c r="P1869" s="226">
        <v>0.54799999999999993</v>
      </c>
    </row>
    <row r="1870" spans="14:16">
      <c r="N1870" s="227" t="s">
        <v>2665</v>
      </c>
      <c r="O1870" s="227" t="s">
        <v>569</v>
      </c>
      <c r="P1870" s="226">
        <v>0.42399999999999999</v>
      </c>
    </row>
    <row r="1871" spans="14:16">
      <c r="N1871" s="227" t="s">
        <v>2666</v>
      </c>
      <c r="O1871" s="227" t="s">
        <v>959</v>
      </c>
      <c r="P1871" s="226">
        <v>0</v>
      </c>
    </row>
    <row r="1872" spans="14:16">
      <c r="N1872" s="227" t="s">
        <v>2667</v>
      </c>
      <c r="O1872" s="227" t="s">
        <v>4824</v>
      </c>
      <c r="P1872" s="226">
        <v>0.51500000000000001</v>
      </c>
    </row>
    <row r="1873" spans="14:16">
      <c r="N1873" s="227" t="s">
        <v>2668</v>
      </c>
      <c r="O1873" s="227" t="s">
        <v>725</v>
      </c>
      <c r="P1873" s="226">
        <v>0.51700000000000002</v>
      </c>
    </row>
    <row r="1874" spans="14:16">
      <c r="N1874" s="227" t="s">
        <v>2669</v>
      </c>
      <c r="O1874" s="227" t="s">
        <v>386</v>
      </c>
      <c r="P1874" s="226">
        <v>0.56599999999999995</v>
      </c>
    </row>
    <row r="1875" spans="14:16">
      <c r="N1875" s="227" t="s">
        <v>2670</v>
      </c>
      <c r="O1875" s="227" t="s">
        <v>1008</v>
      </c>
      <c r="P1875" s="226">
        <v>0.43600000000000005</v>
      </c>
    </row>
    <row r="1876" spans="14:16">
      <c r="N1876" s="227" t="s">
        <v>4825</v>
      </c>
      <c r="O1876" s="227" t="s">
        <v>282</v>
      </c>
      <c r="P1876" s="226">
        <v>0.64600000000000002</v>
      </c>
    </row>
    <row r="1877" spans="14:16">
      <c r="N1877" s="227" t="s">
        <v>2671</v>
      </c>
      <c r="O1877" s="227" t="s">
        <v>484</v>
      </c>
      <c r="P1877" s="226">
        <v>0.56300000000000006</v>
      </c>
    </row>
    <row r="1878" spans="14:16">
      <c r="N1878" s="227" t="s">
        <v>2672</v>
      </c>
      <c r="O1878" s="227" t="s">
        <v>956</v>
      </c>
      <c r="P1878" s="226">
        <v>0.188</v>
      </c>
    </row>
    <row r="1879" spans="14:16">
      <c r="N1879" s="227" t="s">
        <v>2673</v>
      </c>
      <c r="O1879" s="227" t="s">
        <v>4826</v>
      </c>
      <c r="P1879" s="226">
        <v>0.57399999999999995</v>
      </c>
    </row>
    <row r="1880" spans="14:16">
      <c r="N1880" s="227" t="s">
        <v>2674</v>
      </c>
      <c r="O1880" s="227" t="s">
        <v>388</v>
      </c>
      <c r="P1880" s="226">
        <v>0.53600000000000003</v>
      </c>
    </row>
    <row r="1881" spans="14:16">
      <c r="N1881" s="227" t="s">
        <v>2675</v>
      </c>
      <c r="O1881" s="227" t="s">
        <v>1031</v>
      </c>
      <c r="P1881" s="226">
        <v>0.58600000000000008</v>
      </c>
    </row>
    <row r="1882" spans="14:16">
      <c r="N1882" s="227" t="s">
        <v>2676</v>
      </c>
      <c r="O1882" s="227" t="s">
        <v>389</v>
      </c>
      <c r="P1882" s="226">
        <v>0.38200000000000001</v>
      </c>
    </row>
    <row r="1883" spans="14:16">
      <c r="N1883" s="227" t="s">
        <v>2677</v>
      </c>
      <c r="O1883" s="227" t="s">
        <v>4509</v>
      </c>
      <c r="P1883" s="226">
        <v>0</v>
      </c>
    </row>
    <row r="1884" spans="14:16">
      <c r="N1884" s="227" t="s">
        <v>2678</v>
      </c>
      <c r="O1884" s="227" t="s">
        <v>4512</v>
      </c>
      <c r="P1884" s="226">
        <v>0.26800000000000002</v>
      </c>
    </row>
    <row r="1885" spans="14:16">
      <c r="N1885" s="227" t="s">
        <v>2679</v>
      </c>
      <c r="O1885" s="227" t="s">
        <v>4827</v>
      </c>
      <c r="P1885" s="226">
        <v>0.4</v>
      </c>
    </row>
    <row r="1886" spans="14:16">
      <c r="N1886" s="227" t="s">
        <v>2680</v>
      </c>
      <c r="O1886" s="227" t="s">
        <v>4828</v>
      </c>
      <c r="P1886" s="226">
        <v>0.36799999999999999</v>
      </c>
    </row>
    <row r="1887" spans="14:16">
      <c r="N1887" s="227" t="s">
        <v>2681</v>
      </c>
      <c r="O1887" s="227" t="s">
        <v>4829</v>
      </c>
      <c r="P1887" s="226">
        <v>0.52600000000000002</v>
      </c>
    </row>
    <row r="1888" spans="14:16">
      <c r="N1888" s="227" t="s">
        <v>2682</v>
      </c>
      <c r="O1888" s="227" t="s">
        <v>4680</v>
      </c>
      <c r="P1888" s="226">
        <v>0.52600000000000002</v>
      </c>
    </row>
    <row r="1889" spans="14:16">
      <c r="N1889" s="227" t="s">
        <v>2683</v>
      </c>
      <c r="O1889" s="227" t="s">
        <v>746</v>
      </c>
      <c r="P1889" s="226">
        <v>0.8</v>
      </c>
    </row>
    <row r="1890" spans="14:16">
      <c r="N1890" s="227" t="s">
        <v>2684</v>
      </c>
      <c r="O1890" s="227" t="s">
        <v>4513</v>
      </c>
      <c r="P1890" s="226">
        <v>0</v>
      </c>
    </row>
    <row r="1891" spans="14:16">
      <c r="N1891" s="227" t="s">
        <v>2685</v>
      </c>
      <c r="O1891" s="227" t="s">
        <v>4681</v>
      </c>
      <c r="P1891" s="226">
        <v>0.44900000000000001</v>
      </c>
    </row>
    <row r="1892" spans="14:16">
      <c r="N1892" s="227" t="s">
        <v>2686</v>
      </c>
      <c r="O1892" s="227" t="s">
        <v>4514</v>
      </c>
      <c r="P1892" s="226">
        <v>0.20599999999999999</v>
      </c>
    </row>
    <row r="1893" spans="14:16">
      <c r="N1893" s="227" t="s">
        <v>2687</v>
      </c>
      <c r="O1893" s="227" t="s">
        <v>1064</v>
      </c>
      <c r="P1893" s="226">
        <v>0</v>
      </c>
    </row>
    <row r="1894" spans="14:16">
      <c r="N1894" s="227" t="s">
        <v>2688</v>
      </c>
      <c r="O1894" s="227" t="s">
        <v>640</v>
      </c>
      <c r="P1894" s="226">
        <v>0.54500000000000004</v>
      </c>
    </row>
    <row r="1895" spans="14:16">
      <c r="N1895" s="227" t="s">
        <v>2689</v>
      </c>
      <c r="O1895" s="227" t="s">
        <v>351</v>
      </c>
      <c r="P1895" s="226">
        <v>0.48899999999999993</v>
      </c>
    </row>
    <row r="1896" spans="14:16">
      <c r="N1896" s="227" t="s">
        <v>2690</v>
      </c>
      <c r="O1896" s="227" t="s">
        <v>4830</v>
      </c>
      <c r="P1896" s="226">
        <v>0</v>
      </c>
    </row>
    <row r="1897" spans="14:16">
      <c r="N1897" s="227" t="s">
        <v>2691</v>
      </c>
      <c r="O1897" s="227" t="s">
        <v>4831</v>
      </c>
      <c r="P1897" s="226">
        <v>0.314</v>
      </c>
    </row>
    <row r="1898" spans="14:16">
      <c r="N1898" s="227" t="s">
        <v>2692</v>
      </c>
      <c r="O1898" s="227" t="s">
        <v>551</v>
      </c>
      <c r="P1898" s="226">
        <v>0.52700000000000002</v>
      </c>
    </row>
    <row r="1899" spans="14:16">
      <c r="N1899" s="227" t="s">
        <v>2693</v>
      </c>
      <c r="O1899" s="227" t="s">
        <v>754</v>
      </c>
      <c r="P1899" s="226">
        <v>0.57399999999999995</v>
      </c>
    </row>
    <row r="1900" spans="14:16">
      <c r="N1900" s="227" t="s">
        <v>4832</v>
      </c>
      <c r="O1900" s="227" t="s">
        <v>427</v>
      </c>
      <c r="P1900" s="226">
        <v>0.34200000000000003</v>
      </c>
    </row>
    <row r="1901" spans="14:16">
      <c r="N1901" s="227" t="s">
        <v>2694</v>
      </c>
      <c r="O1901" s="227" t="s">
        <v>597</v>
      </c>
      <c r="P1901" s="226">
        <v>0.45</v>
      </c>
    </row>
    <row r="1902" spans="14:16">
      <c r="N1902" s="227" t="s">
        <v>2695</v>
      </c>
      <c r="O1902" s="227" t="s">
        <v>285</v>
      </c>
      <c r="P1902" s="226">
        <v>0.51300000000000001</v>
      </c>
    </row>
    <row r="1903" spans="14:16">
      <c r="N1903" s="227" t="s">
        <v>2696</v>
      </c>
      <c r="O1903" s="227" t="s">
        <v>452</v>
      </c>
      <c r="P1903" s="226">
        <v>0.51900000000000002</v>
      </c>
    </row>
    <row r="1904" spans="14:16">
      <c r="N1904" s="227" t="s">
        <v>2697</v>
      </c>
      <c r="O1904" s="227" t="s">
        <v>981</v>
      </c>
      <c r="P1904" s="226">
        <v>0</v>
      </c>
    </row>
    <row r="1905" spans="14:16">
      <c r="N1905" s="227" t="s">
        <v>2698</v>
      </c>
      <c r="O1905" s="227" t="s">
        <v>982</v>
      </c>
      <c r="P1905" s="226">
        <v>0.63600000000000001</v>
      </c>
    </row>
    <row r="1906" spans="14:16">
      <c r="N1906" s="227" t="s">
        <v>2699</v>
      </c>
      <c r="O1906" s="227" t="s">
        <v>4833</v>
      </c>
      <c r="P1906" s="226">
        <v>0</v>
      </c>
    </row>
    <row r="1907" spans="14:16">
      <c r="N1907" s="227" t="s">
        <v>2700</v>
      </c>
      <c r="O1907" s="227" t="s">
        <v>4834</v>
      </c>
      <c r="P1907" s="226">
        <v>0.45199999999999996</v>
      </c>
    </row>
    <row r="1908" spans="14:16">
      <c r="N1908" s="227" t="s">
        <v>2701</v>
      </c>
      <c r="O1908" s="227" t="s">
        <v>4835</v>
      </c>
      <c r="P1908" s="226">
        <v>0.45199999999999996</v>
      </c>
    </row>
    <row r="1909" spans="14:16">
      <c r="N1909" s="227" t="s">
        <v>2702</v>
      </c>
      <c r="O1909" s="227" t="s">
        <v>352</v>
      </c>
      <c r="P1909" s="226">
        <v>0.502</v>
      </c>
    </row>
    <row r="1910" spans="14:16">
      <c r="N1910" s="227" t="s">
        <v>2703</v>
      </c>
      <c r="O1910" s="227" t="s">
        <v>476</v>
      </c>
      <c r="P1910" s="226">
        <v>0.54699999999999993</v>
      </c>
    </row>
    <row r="1911" spans="14:16">
      <c r="N1911" s="227" t="s">
        <v>2704</v>
      </c>
      <c r="O1911" s="227" t="s">
        <v>548</v>
      </c>
      <c r="P1911" s="226">
        <v>0.53500000000000003</v>
      </c>
    </row>
    <row r="1912" spans="14:16">
      <c r="N1912" s="227" t="s">
        <v>4836</v>
      </c>
      <c r="O1912" s="227" t="s">
        <v>705</v>
      </c>
      <c r="P1912" s="226">
        <v>0.35799999999999998</v>
      </c>
    </row>
    <row r="1913" spans="14:16">
      <c r="N1913" s="227" t="s">
        <v>2705</v>
      </c>
      <c r="O1913" s="227" t="s">
        <v>4837</v>
      </c>
      <c r="P1913" s="226">
        <v>0</v>
      </c>
    </row>
    <row r="1914" spans="14:16">
      <c r="N1914" s="227" t="s">
        <v>2706</v>
      </c>
      <c r="O1914" s="227" t="s">
        <v>4838</v>
      </c>
      <c r="P1914" s="226">
        <v>0</v>
      </c>
    </row>
    <row r="1915" spans="14:16">
      <c r="N1915" s="227" t="s">
        <v>2707</v>
      </c>
      <c r="O1915" s="227" t="s">
        <v>4839</v>
      </c>
      <c r="P1915" s="226">
        <v>0</v>
      </c>
    </row>
    <row r="1916" spans="14:16">
      <c r="N1916" s="227" t="s">
        <v>2708</v>
      </c>
      <c r="O1916" s="227" t="s">
        <v>390</v>
      </c>
      <c r="P1916" s="226">
        <v>0.627</v>
      </c>
    </row>
    <row r="1917" spans="14:16">
      <c r="N1917" s="227" t="s">
        <v>2709</v>
      </c>
      <c r="O1917" s="227" t="s">
        <v>4518</v>
      </c>
      <c r="P1917" s="226">
        <v>0</v>
      </c>
    </row>
    <row r="1918" spans="14:16">
      <c r="N1918" s="227" t="s">
        <v>2710</v>
      </c>
      <c r="O1918" s="227" t="s">
        <v>621</v>
      </c>
      <c r="P1918" s="226">
        <v>0.50800000000000001</v>
      </c>
    </row>
    <row r="1919" spans="14:16">
      <c r="N1919" s="227" t="s">
        <v>2711</v>
      </c>
      <c r="O1919" s="227" t="s">
        <v>622</v>
      </c>
      <c r="P1919" s="226">
        <v>0.50700000000000001</v>
      </c>
    </row>
    <row r="1920" spans="14:16">
      <c r="N1920" s="227" t="s">
        <v>2712</v>
      </c>
      <c r="O1920" s="227" t="s">
        <v>1011</v>
      </c>
      <c r="P1920" s="226">
        <v>0.66</v>
      </c>
    </row>
    <row r="1921" spans="14:16">
      <c r="N1921" s="227" t="s">
        <v>2713</v>
      </c>
      <c r="O1921" s="227" t="s">
        <v>1060</v>
      </c>
      <c r="P1921" s="226">
        <v>0.53600000000000003</v>
      </c>
    </row>
    <row r="1922" spans="14:16">
      <c r="N1922" s="227" t="s">
        <v>2714</v>
      </c>
      <c r="O1922" s="227" t="s">
        <v>1034</v>
      </c>
      <c r="P1922" s="226">
        <v>0.40700000000000003</v>
      </c>
    </row>
    <row r="1923" spans="14:16">
      <c r="N1923" s="227" t="s">
        <v>2715</v>
      </c>
      <c r="O1923" s="227" t="s">
        <v>577</v>
      </c>
      <c r="P1923" s="226">
        <v>0.39599999999999996</v>
      </c>
    </row>
    <row r="1924" spans="14:16">
      <c r="N1924" s="227" t="s">
        <v>2716</v>
      </c>
      <c r="O1924" s="227" t="s">
        <v>599</v>
      </c>
      <c r="P1924" s="226">
        <v>0.313</v>
      </c>
    </row>
    <row r="1925" spans="14:16">
      <c r="N1925" s="227" t="s">
        <v>2717</v>
      </c>
      <c r="O1925" s="227" t="s">
        <v>441</v>
      </c>
      <c r="P1925" s="226">
        <v>0.49099999999999999</v>
      </c>
    </row>
    <row r="1926" spans="14:16">
      <c r="N1926" s="227" t="s">
        <v>2718</v>
      </c>
      <c r="O1926" s="227" t="s">
        <v>391</v>
      </c>
      <c r="P1926" s="226">
        <v>7.6999999999999999E-2</v>
      </c>
    </row>
    <row r="1927" spans="14:16">
      <c r="N1927" s="227" t="s">
        <v>2719</v>
      </c>
      <c r="O1927" s="227" t="s">
        <v>437</v>
      </c>
      <c r="P1927" s="226">
        <v>0.39800000000000002</v>
      </c>
    </row>
    <row r="1928" spans="14:16">
      <c r="N1928" s="227" t="s">
        <v>2720</v>
      </c>
      <c r="O1928" s="227" t="s">
        <v>4840</v>
      </c>
      <c r="P1928" s="226">
        <v>0</v>
      </c>
    </row>
    <row r="1929" spans="14:16">
      <c r="N1929" s="227" t="s">
        <v>2721</v>
      </c>
      <c r="O1929" s="227" t="s">
        <v>4841</v>
      </c>
      <c r="P1929" s="226">
        <v>0</v>
      </c>
    </row>
    <row r="1930" spans="14:16">
      <c r="N1930" s="227" t="s">
        <v>2722</v>
      </c>
      <c r="O1930" s="227" t="s">
        <v>4842</v>
      </c>
      <c r="P1930" s="226">
        <v>0</v>
      </c>
    </row>
    <row r="1931" spans="14:16">
      <c r="N1931" s="227" t="s">
        <v>2723</v>
      </c>
      <c r="O1931" s="227" t="s">
        <v>4843</v>
      </c>
      <c r="P1931" s="226">
        <v>0</v>
      </c>
    </row>
    <row r="1932" spans="14:16">
      <c r="N1932" s="227" t="s">
        <v>2724</v>
      </c>
      <c r="O1932" s="227" t="s">
        <v>4844</v>
      </c>
      <c r="P1932" s="226">
        <v>0.45500000000000002</v>
      </c>
    </row>
    <row r="1933" spans="14:16">
      <c r="N1933" s="227" t="s">
        <v>2725</v>
      </c>
      <c r="O1933" s="227" t="s">
        <v>4845</v>
      </c>
      <c r="P1933" s="226">
        <v>0.45500000000000002</v>
      </c>
    </row>
    <row r="1934" spans="14:16">
      <c r="N1934" s="227" t="s">
        <v>2726</v>
      </c>
      <c r="O1934" s="227" t="s">
        <v>563</v>
      </c>
      <c r="P1934" s="226">
        <v>0.57600000000000007</v>
      </c>
    </row>
    <row r="1935" spans="14:16">
      <c r="N1935" s="227" t="s">
        <v>2727</v>
      </c>
      <c r="O1935" s="227" t="s">
        <v>809</v>
      </c>
      <c r="P1935" s="226">
        <v>0.45399999999999996</v>
      </c>
    </row>
    <row r="1936" spans="14:16">
      <c r="N1936" s="227" t="s">
        <v>2728</v>
      </c>
      <c r="O1936" s="227" t="s">
        <v>646</v>
      </c>
      <c r="P1936" s="226">
        <v>0.55699999999999994</v>
      </c>
    </row>
    <row r="1937" spans="14:16">
      <c r="N1937" s="227" t="s">
        <v>2729</v>
      </c>
      <c r="O1937" s="227" t="s">
        <v>4654</v>
      </c>
      <c r="P1937" s="226">
        <v>0.42000000000000004</v>
      </c>
    </row>
    <row r="1938" spans="14:16">
      <c r="N1938" s="227" t="s">
        <v>2730</v>
      </c>
      <c r="O1938" s="227" t="s">
        <v>4846</v>
      </c>
      <c r="P1938" s="226">
        <v>0.629</v>
      </c>
    </row>
    <row r="1939" spans="14:16">
      <c r="N1939" s="227" t="s">
        <v>2731</v>
      </c>
      <c r="O1939" s="227" t="s">
        <v>4655</v>
      </c>
      <c r="P1939" s="226">
        <v>0.62</v>
      </c>
    </row>
    <row r="1940" spans="14:16">
      <c r="N1940" s="227" t="s">
        <v>2732</v>
      </c>
      <c r="O1940" s="227" t="s">
        <v>660</v>
      </c>
      <c r="P1940" s="226">
        <v>0</v>
      </c>
    </row>
    <row r="1941" spans="14:16">
      <c r="N1941" s="227" t="s">
        <v>2733</v>
      </c>
      <c r="O1941" s="227" t="s">
        <v>980</v>
      </c>
      <c r="P1941" s="226">
        <v>0</v>
      </c>
    </row>
    <row r="1942" spans="14:16">
      <c r="N1942" s="227" t="s">
        <v>2734</v>
      </c>
      <c r="O1942" s="227" t="s">
        <v>4847</v>
      </c>
      <c r="P1942" s="226">
        <v>0.52800000000000002</v>
      </c>
    </row>
    <row r="1943" spans="14:16">
      <c r="N1943" s="227" t="s">
        <v>2735</v>
      </c>
      <c r="O1943" s="227" t="s">
        <v>661</v>
      </c>
      <c r="P1943" s="226">
        <v>0.52800000000000002</v>
      </c>
    </row>
    <row r="1944" spans="14:16">
      <c r="N1944" s="227" t="s">
        <v>2736</v>
      </c>
      <c r="O1944" s="227" t="s">
        <v>749</v>
      </c>
      <c r="P1944" s="226">
        <v>0.505</v>
      </c>
    </row>
    <row r="1945" spans="14:16">
      <c r="N1945" s="227" t="s">
        <v>2737</v>
      </c>
      <c r="O1945" s="227" t="s">
        <v>1061</v>
      </c>
      <c r="P1945" s="226">
        <v>0.50600000000000001</v>
      </c>
    </row>
    <row r="1946" spans="14:16">
      <c r="N1946" s="227" t="s">
        <v>2781</v>
      </c>
      <c r="O1946" s="227" t="s">
        <v>729</v>
      </c>
      <c r="P1946" s="226">
        <v>0.63800000000000001</v>
      </c>
    </row>
    <row r="1947" spans="14:16">
      <c r="N1947" s="227" t="s">
        <v>4848</v>
      </c>
      <c r="O1947" s="227" t="s">
        <v>701</v>
      </c>
      <c r="P1947" s="226">
        <v>0.56999999999999995</v>
      </c>
    </row>
    <row r="1948" spans="14:16">
      <c r="N1948" s="227" t="s">
        <v>2782</v>
      </c>
      <c r="O1948" s="227" t="s">
        <v>998</v>
      </c>
      <c r="P1948" s="226">
        <v>0.13500000000000001</v>
      </c>
    </row>
    <row r="1949" spans="14:16">
      <c r="N1949" s="227" t="s">
        <v>2783</v>
      </c>
      <c r="O1949" s="227" t="s">
        <v>4849</v>
      </c>
      <c r="P1949" s="226">
        <v>0.27300000000000002</v>
      </c>
    </row>
    <row r="1950" spans="14:16">
      <c r="N1950" s="227" t="s">
        <v>2784</v>
      </c>
      <c r="O1950" s="227" t="s">
        <v>753</v>
      </c>
      <c r="P1950" s="226">
        <v>0.628</v>
      </c>
    </row>
    <row r="1951" spans="14:16">
      <c r="N1951" s="227" t="s">
        <v>2785</v>
      </c>
      <c r="O1951" s="227" t="s">
        <v>796</v>
      </c>
      <c r="P1951" s="226">
        <v>0.39500000000000002</v>
      </c>
    </row>
    <row r="1952" spans="14:16">
      <c r="N1952" s="227" t="s">
        <v>2786</v>
      </c>
      <c r="O1952" s="227" t="s">
        <v>500</v>
      </c>
      <c r="P1952" s="226">
        <v>0.49</v>
      </c>
    </row>
    <row r="1953" spans="14:16">
      <c r="N1953" s="227" t="s">
        <v>2787</v>
      </c>
      <c r="O1953" s="227" t="s">
        <v>394</v>
      </c>
      <c r="P1953" s="226">
        <v>0.51700000000000002</v>
      </c>
    </row>
    <row r="1954" spans="14:16">
      <c r="N1954" s="227" t="s">
        <v>2788</v>
      </c>
      <c r="O1954" s="227" t="s">
        <v>511</v>
      </c>
      <c r="P1954" s="226">
        <v>0.52800000000000002</v>
      </c>
    </row>
    <row r="1955" spans="14:16">
      <c r="N1955" s="227" t="s">
        <v>2789</v>
      </c>
      <c r="O1955" s="227" t="s">
        <v>684</v>
      </c>
      <c r="P1955" s="226">
        <v>0.54100000000000004</v>
      </c>
    </row>
    <row r="1956" spans="14:16">
      <c r="N1956" s="227" t="s">
        <v>2790</v>
      </c>
      <c r="O1956" s="227" t="s">
        <v>561</v>
      </c>
      <c r="P1956" s="226">
        <v>0.58699999999999997</v>
      </c>
    </row>
    <row r="1957" spans="14:16">
      <c r="N1957" s="227" t="s">
        <v>4850</v>
      </c>
      <c r="O1957" s="227" t="s">
        <v>633</v>
      </c>
      <c r="P1957" s="226">
        <v>0.44600000000000001</v>
      </c>
    </row>
    <row r="1958" spans="14:16">
      <c r="N1958" s="227" t="s">
        <v>2791</v>
      </c>
      <c r="O1958" s="227" t="s">
        <v>623</v>
      </c>
      <c r="P1958" s="226">
        <v>0.52300000000000002</v>
      </c>
    </row>
    <row r="1959" spans="14:16">
      <c r="N1959" s="227" t="s">
        <v>2792</v>
      </c>
      <c r="O1959" s="227" t="s">
        <v>739</v>
      </c>
      <c r="P1959" s="226">
        <v>0.55300000000000005</v>
      </c>
    </row>
    <row r="1960" spans="14:16">
      <c r="N1960" s="227" t="s">
        <v>2793</v>
      </c>
      <c r="O1960" s="227" t="s">
        <v>395</v>
      </c>
      <c r="P1960" s="226">
        <v>0.502</v>
      </c>
    </row>
    <row r="1961" spans="14:16">
      <c r="N1961" s="227" t="s">
        <v>4851</v>
      </c>
      <c r="O1961" s="227" t="s">
        <v>586</v>
      </c>
      <c r="P1961" s="226">
        <v>0.55500000000000005</v>
      </c>
    </row>
    <row r="1962" spans="14:16">
      <c r="N1962" s="227" t="s">
        <v>2794</v>
      </c>
      <c r="O1962" s="227" t="s">
        <v>525</v>
      </c>
      <c r="P1962" s="226">
        <v>0.52500000000000002</v>
      </c>
    </row>
    <row r="1963" spans="14:16">
      <c r="N1963" s="227" t="s">
        <v>2795</v>
      </c>
      <c r="O1963" s="227" t="s">
        <v>736</v>
      </c>
      <c r="P1963" s="226">
        <v>0.47</v>
      </c>
    </row>
    <row r="1964" spans="14:16">
      <c r="N1964" s="227" t="s">
        <v>2796</v>
      </c>
      <c r="O1964" s="227" t="s">
        <v>1037</v>
      </c>
      <c r="P1964" s="226">
        <v>0.55099999999999993</v>
      </c>
    </row>
    <row r="1965" spans="14:16">
      <c r="N1965" s="227" t="s">
        <v>2797</v>
      </c>
      <c r="O1965" s="227" t="s">
        <v>641</v>
      </c>
      <c r="P1965" s="226">
        <v>0.54500000000000004</v>
      </c>
    </row>
    <row r="1966" spans="14:16">
      <c r="N1966" s="227" t="s">
        <v>2798</v>
      </c>
      <c r="O1966" s="227" t="s">
        <v>483</v>
      </c>
      <c r="P1966" s="226">
        <v>0.56099999999999994</v>
      </c>
    </row>
    <row r="1967" spans="14:16">
      <c r="N1967" s="227" t="s">
        <v>2799</v>
      </c>
      <c r="O1967" s="227" t="s">
        <v>598</v>
      </c>
      <c r="P1967" s="226">
        <v>0.35100000000000003</v>
      </c>
    </row>
    <row r="1968" spans="14:16">
      <c r="N1968" s="227" t="s">
        <v>2800</v>
      </c>
      <c r="O1968" s="227" t="s">
        <v>590</v>
      </c>
      <c r="P1968" s="226">
        <v>0.45399999999999996</v>
      </c>
    </row>
    <row r="1969" spans="14:16">
      <c r="N1969" s="227" t="s">
        <v>2801</v>
      </c>
      <c r="O1969" s="227" t="s">
        <v>265</v>
      </c>
      <c r="P1969" s="226">
        <v>0.503</v>
      </c>
    </row>
    <row r="1970" spans="14:16">
      <c r="N1970" s="227" t="s">
        <v>2802</v>
      </c>
      <c r="O1970" s="227" t="s">
        <v>726</v>
      </c>
      <c r="P1970" s="226">
        <v>0.55599999999999994</v>
      </c>
    </row>
    <row r="1971" spans="14:16">
      <c r="N1971" s="227" t="s">
        <v>2803</v>
      </c>
      <c r="O1971" s="227" t="s">
        <v>1058</v>
      </c>
      <c r="P1971" s="226">
        <v>0.32</v>
      </c>
    </row>
    <row r="1972" spans="14:16">
      <c r="N1972" s="227" t="s">
        <v>2804</v>
      </c>
      <c r="O1972" s="227" t="s">
        <v>578</v>
      </c>
      <c r="P1972" s="226">
        <v>0.39200000000000002</v>
      </c>
    </row>
    <row r="1973" spans="14:16">
      <c r="N1973" s="227" t="s">
        <v>2805</v>
      </c>
      <c r="O1973" s="227" t="s">
        <v>994</v>
      </c>
      <c r="P1973" s="226">
        <v>0.58399999999999996</v>
      </c>
    </row>
    <row r="1974" spans="14:16">
      <c r="N1974" s="227" t="s">
        <v>2806</v>
      </c>
      <c r="O1974" s="227" t="s">
        <v>514</v>
      </c>
      <c r="P1974" s="226">
        <v>0.56300000000000006</v>
      </c>
    </row>
    <row r="1975" spans="14:16">
      <c r="N1975" s="227" t="s">
        <v>2807</v>
      </c>
      <c r="O1975" s="227" t="s">
        <v>289</v>
      </c>
      <c r="P1975" s="226">
        <v>0.55400000000000005</v>
      </c>
    </row>
    <row r="1976" spans="14:16">
      <c r="N1976" s="227" t="s">
        <v>2808</v>
      </c>
      <c r="O1976" s="227" t="s">
        <v>290</v>
      </c>
      <c r="P1976" s="226">
        <v>0.38499999999999995</v>
      </c>
    </row>
    <row r="1977" spans="14:16">
      <c r="N1977" s="227" t="s">
        <v>4852</v>
      </c>
      <c r="O1977" s="227" t="s">
        <v>624</v>
      </c>
      <c r="P1977" s="226">
        <v>0.63</v>
      </c>
    </row>
    <row r="1978" spans="14:16">
      <c r="N1978" s="227" t="s">
        <v>4853</v>
      </c>
      <c r="O1978" s="227" t="s">
        <v>507</v>
      </c>
      <c r="P1978" s="226">
        <v>0.41300000000000003</v>
      </c>
    </row>
    <row r="1979" spans="14:16">
      <c r="N1979" s="227" t="s">
        <v>2809</v>
      </c>
      <c r="O1979" s="227" t="s">
        <v>997</v>
      </c>
      <c r="P1979" s="226">
        <v>0</v>
      </c>
    </row>
    <row r="1980" spans="14:16">
      <c r="N1980" s="227" t="s">
        <v>2810</v>
      </c>
      <c r="O1980" s="227" t="s">
        <v>4854</v>
      </c>
      <c r="P1980" s="226">
        <v>0.55000000000000004</v>
      </c>
    </row>
    <row r="1981" spans="14:16">
      <c r="N1981" s="227" t="s">
        <v>4855</v>
      </c>
      <c r="O1981" s="227" t="s">
        <v>738</v>
      </c>
      <c r="P1981" s="226">
        <v>0.67</v>
      </c>
    </row>
    <row r="1982" spans="14:16">
      <c r="N1982" s="227" t="s">
        <v>4856</v>
      </c>
      <c r="O1982" s="227" t="s">
        <v>678</v>
      </c>
      <c r="P1982" s="226">
        <v>0.58399999999999996</v>
      </c>
    </row>
    <row r="1983" spans="14:16">
      <c r="N1983" s="227" t="s">
        <v>2811</v>
      </c>
      <c r="O1983" s="227" t="s">
        <v>653</v>
      </c>
      <c r="P1983" s="226">
        <v>0.443</v>
      </c>
    </row>
    <row r="1984" spans="14:16">
      <c r="N1984" s="227" t="s">
        <v>2812</v>
      </c>
      <c r="O1984" s="227" t="s">
        <v>4857</v>
      </c>
      <c r="P1984" s="226">
        <v>0.63</v>
      </c>
    </row>
    <row r="1985" spans="14:16">
      <c r="N1985" s="227" t="s">
        <v>2813</v>
      </c>
      <c r="O1985" s="227" t="s">
        <v>654</v>
      </c>
      <c r="P1985" s="226">
        <v>0.51900000000000002</v>
      </c>
    </row>
    <row r="1986" spans="14:16">
      <c r="N1986" s="227" t="s">
        <v>2814</v>
      </c>
      <c r="O1986" s="227" t="s">
        <v>398</v>
      </c>
      <c r="P1986" s="226">
        <v>0.41100000000000003</v>
      </c>
    </row>
    <row r="1987" spans="14:16">
      <c r="N1987" s="227" t="s">
        <v>2815</v>
      </c>
      <c r="O1987" s="227" t="s">
        <v>756</v>
      </c>
      <c r="P1987" s="226">
        <v>0.58100000000000007</v>
      </c>
    </row>
    <row r="1988" spans="14:16">
      <c r="N1988" s="227" t="s">
        <v>2816</v>
      </c>
      <c r="O1988" s="227" t="s">
        <v>683</v>
      </c>
      <c r="P1988" s="226">
        <v>0.55599999999999994</v>
      </c>
    </row>
    <row r="1989" spans="14:16">
      <c r="N1989" s="227" t="s">
        <v>2817</v>
      </c>
      <c r="O1989" s="227" t="s">
        <v>603</v>
      </c>
      <c r="P1989" s="226">
        <v>0.46599999999999997</v>
      </c>
    </row>
    <row r="1990" spans="14:16">
      <c r="N1990" s="227" t="s">
        <v>2818</v>
      </c>
      <c r="O1990" s="227" t="s">
        <v>723</v>
      </c>
      <c r="P1990" s="226">
        <v>0.59199999999999997</v>
      </c>
    </row>
    <row r="1991" spans="14:16">
      <c r="N1991" s="227" t="s">
        <v>4858</v>
      </c>
      <c r="O1991" s="227" t="s">
        <v>399</v>
      </c>
      <c r="P1991" s="226">
        <v>0</v>
      </c>
    </row>
    <row r="1992" spans="14:16">
      <c r="N1992" s="227" t="s">
        <v>2819</v>
      </c>
      <c r="O1992" s="227" t="s">
        <v>425</v>
      </c>
      <c r="P1992" s="226">
        <v>0.49399999999999999</v>
      </c>
    </row>
    <row r="1993" spans="14:16">
      <c r="N1993" s="227" t="s">
        <v>2820</v>
      </c>
      <c r="O1993" s="227" t="s">
        <v>716</v>
      </c>
      <c r="P1993" s="226">
        <v>0.60499999999999998</v>
      </c>
    </row>
    <row r="1994" spans="14:16">
      <c r="N1994" s="227" t="s">
        <v>2821</v>
      </c>
      <c r="O1994" s="227" t="s">
        <v>479</v>
      </c>
      <c r="P1994" s="226">
        <v>0.48599999999999999</v>
      </c>
    </row>
    <row r="1995" spans="14:16">
      <c r="N1995" s="227" t="s">
        <v>2822</v>
      </c>
      <c r="O1995" s="227" t="s">
        <v>400</v>
      </c>
      <c r="P1995" s="226">
        <v>0.54400000000000004</v>
      </c>
    </row>
    <row r="1996" spans="14:16">
      <c r="N1996" s="227" t="s">
        <v>2823</v>
      </c>
      <c r="O1996" s="227" t="s">
        <v>4703</v>
      </c>
      <c r="P1996" s="226">
        <v>0</v>
      </c>
    </row>
    <row r="1997" spans="14:16">
      <c r="N1997" s="227" t="s">
        <v>2824</v>
      </c>
      <c r="O1997" s="227" t="s">
        <v>4859</v>
      </c>
      <c r="P1997" s="226">
        <v>0.52600000000000002</v>
      </c>
    </row>
    <row r="1998" spans="14:16">
      <c r="N1998" s="227" t="s">
        <v>2825</v>
      </c>
      <c r="O1998" s="227" t="s">
        <v>4704</v>
      </c>
      <c r="P1998" s="226">
        <v>0.52500000000000002</v>
      </c>
    </row>
    <row r="1999" spans="14:16">
      <c r="N1999" s="227" t="s">
        <v>2826</v>
      </c>
      <c r="O1999" s="227" t="s">
        <v>520</v>
      </c>
      <c r="P1999" s="226">
        <v>0.5109999999999999</v>
      </c>
    </row>
    <row r="2000" spans="14:16">
      <c r="N2000" s="227" t="s">
        <v>2827</v>
      </c>
      <c r="O2000" s="227" t="s">
        <v>523</v>
      </c>
      <c r="P2000" s="226">
        <v>0.67300000000000004</v>
      </c>
    </row>
    <row r="2001" spans="14:16">
      <c r="N2001" s="227" t="s">
        <v>2828</v>
      </c>
      <c r="O2001" s="227" t="s">
        <v>770</v>
      </c>
      <c r="P2001" s="226">
        <v>0.626</v>
      </c>
    </row>
    <row r="2002" spans="14:16">
      <c r="N2002" s="227" t="s">
        <v>2829</v>
      </c>
      <c r="O2002" s="227" t="s">
        <v>665</v>
      </c>
      <c r="P2002" s="226">
        <v>0.47399999999999998</v>
      </c>
    </row>
    <row r="2003" spans="14:16">
      <c r="N2003" s="227" t="s">
        <v>2830</v>
      </c>
      <c r="O2003" s="227" t="s">
        <v>531</v>
      </c>
      <c r="P2003" s="226">
        <v>0.377</v>
      </c>
    </row>
    <row r="2004" spans="14:16">
      <c r="N2004" s="227" t="s">
        <v>2831</v>
      </c>
      <c r="O2004" s="227" t="s">
        <v>358</v>
      </c>
      <c r="P2004" s="226">
        <v>0.48500000000000004</v>
      </c>
    </row>
    <row r="2005" spans="14:16">
      <c r="N2005" s="227" t="s">
        <v>2832</v>
      </c>
      <c r="O2005" s="227" t="s">
        <v>402</v>
      </c>
      <c r="P2005" s="226">
        <v>0.53100000000000003</v>
      </c>
    </row>
    <row r="2006" spans="14:16">
      <c r="N2006" s="227" t="s">
        <v>2833</v>
      </c>
      <c r="O2006" s="227" t="s">
        <v>570</v>
      </c>
      <c r="P2006" s="226">
        <v>0.46299999999999997</v>
      </c>
    </row>
    <row r="2007" spans="14:16">
      <c r="N2007" s="227" t="s">
        <v>2834</v>
      </c>
      <c r="O2007" s="227" t="s">
        <v>508</v>
      </c>
      <c r="P2007" s="226">
        <v>0.59000000000000008</v>
      </c>
    </row>
    <row r="2008" spans="14:16">
      <c r="N2008" s="227" t="s">
        <v>2835</v>
      </c>
      <c r="O2008" s="227" t="s">
        <v>642</v>
      </c>
      <c r="P2008" s="226">
        <v>0.52400000000000002</v>
      </c>
    </row>
    <row r="2009" spans="14:16">
      <c r="N2009" s="227" t="s">
        <v>4860</v>
      </c>
      <c r="O2009" s="227" t="s">
        <v>478</v>
      </c>
      <c r="P2009" s="226">
        <v>0.5</v>
      </c>
    </row>
    <row r="2010" spans="14:16">
      <c r="N2010" s="227" t="s">
        <v>2836</v>
      </c>
      <c r="O2010" s="227" t="s">
        <v>636</v>
      </c>
      <c r="P2010" s="226">
        <v>0.33900000000000002</v>
      </c>
    </row>
    <row r="2011" spans="14:16">
      <c r="N2011" s="227" t="s">
        <v>2837</v>
      </c>
      <c r="O2011" s="227" t="s">
        <v>637</v>
      </c>
      <c r="P2011" s="226">
        <v>0.372</v>
      </c>
    </row>
    <row r="2012" spans="14:16">
      <c r="N2012" s="227" t="s">
        <v>2838</v>
      </c>
      <c r="O2012" s="227" t="s">
        <v>4861</v>
      </c>
      <c r="P2012" s="226">
        <v>0.47899999999999998</v>
      </c>
    </row>
    <row r="2013" spans="14:16">
      <c r="N2013" s="227" t="s">
        <v>2839</v>
      </c>
      <c r="O2013" s="227" t="s">
        <v>638</v>
      </c>
      <c r="P2013" s="226">
        <v>0.47199999999999998</v>
      </c>
    </row>
    <row r="2014" spans="14:16">
      <c r="N2014" s="227" t="s">
        <v>2840</v>
      </c>
      <c r="O2014" s="227" t="s">
        <v>808</v>
      </c>
      <c r="P2014" s="226">
        <v>0.45399999999999996</v>
      </c>
    </row>
    <row r="2015" spans="14:16">
      <c r="N2015" s="227" t="s">
        <v>2841</v>
      </c>
      <c r="O2015" s="227" t="s">
        <v>582</v>
      </c>
      <c r="P2015" s="226">
        <v>0.42000000000000004</v>
      </c>
    </row>
    <row r="2016" spans="14:16">
      <c r="N2016" s="227" t="s">
        <v>2842</v>
      </c>
      <c r="O2016" s="227" t="s">
        <v>534</v>
      </c>
      <c r="P2016" s="226">
        <v>0.52899999999999991</v>
      </c>
    </row>
    <row r="2017" spans="14:16">
      <c r="N2017" s="227" t="s">
        <v>2843</v>
      </c>
      <c r="O2017" s="227" t="s">
        <v>975</v>
      </c>
      <c r="P2017" s="226">
        <v>0</v>
      </c>
    </row>
    <row r="2018" spans="14:16">
      <c r="N2018" s="227" t="s">
        <v>2844</v>
      </c>
      <c r="O2018" s="227" t="s">
        <v>976</v>
      </c>
      <c r="P2018" s="226">
        <v>0.49</v>
      </c>
    </row>
    <row r="2019" spans="14:16">
      <c r="N2019" s="227" t="s">
        <v>2845</v>
      </c>
      <c r="O2019" s="227" t="s">
        <v>4535</v>
      </c>
      <c r="P2019" s="226">
        <v>0</v>
      </c>
    </row>
    <row r="2020" spans="14:16">
      <c r="N2020" s="227" t="s">
        <v>2846</v>
      </c>
      <c r="O2020" s="227" t="s">
        <v>4862</v>
      </c>
      <c r="P2020" s="226">
        <v>0</v>
      </c>
    </row>
    <row r="2021" spans="14:16">
      <c r="N2021" s="227" t="s">
        <v>2847</v>
      </c>
      <c r="O2021" s="227" t="s">
        <v>4863</v>
      </c>
      <c r="P2021" s="226">
        <v>0.17599999999999999</v>
      </c>
    </row>
    <row r="2022" spans="14:16">
      <c r="N2022" s="227" t="s">
        <v>2848</v>
      </c>
      <c r="O2022" s="227" t="s">
        <v>4536</v>
      </c>
      <c r="P2022" s="226">
        <v>0.17499999999999999</v>
      </c>
    </row>
    <row r="2023" spans="14:16">
      <c r="N2023" s="227" t="s">
        <v>2849</v>
      </c>
      <c r="O2023" s="227" t="s">
        <v>670</v>
      </c>
      <c r="P2023" s="226">
        <v>0.58899999999999997</v>
      </c>
    </row>
    <row r="2024" spans="14:16">
      <c r="N2024" s="227" t="s">
        <v>4864</v>
      </c>
      <c r="O2024" s="227" t="s">
        <v>768</v>
      </c>
      <c r="P2024" s="226">
        <v>0.55500000000000005</v>
      </c>
    </row>
    <row r="2025" spans="14:16">
      <c r="N2025" s="227" t="s">
        <v>2850</v>
      </c>
      <c r="O2025" s="227" t="s">
        <v>773</v>
      </c>
      <c r="P2025" s="226">
        <v>0.56700000000000006</v>
      </c>
    </row>
    <row r="2026" spans="14:16">
      <c r="N2026" s="227" t="s">
        <v>2851</v>
      </c>
      <c r="O2026" s="227" t="s">
        <v>745</v>
      </c>
      <c r="P2026" s="226">
        <v>0.48399999999999999</v>
      </c>
    </row>
    <row r="2027" spans="14:16">
      <c r="N2027" s="227" t="s">
        <v>2852</v>
      </c>
      <c r="O2027" s="227" t="s">
        <v>765</v>
      </c>
      <c r="P2027" s="226">
        <v>0.48099999999999998</v>
      </c>
    </row>
    <row r="2028" spans="14:16">
      <c r="N2028" s="227" t="s">
        <v>2853</v>
      </c>
      <c r="O2028" s="227" t="s">
        <v>717</v>
      </c>
      <c r="P2028" s="226">
        <v>0.623</v>
      </c>
    </row>
    <row r="2029" spans="14:16">
      <c r="N2029" s="227" t="s">
        <v>2854</v>
      </c>
      <c r="O2029" s="227" t="s">
        <v>583</v>
      </c>
      <c r="P2029" s="226">
        <v>0.44600000000000001</v>
      </c>
    </row>
    <row r="2030" spans="14:16">
      <c r="N2030" s="227" t="s">
        <v>2855</v>
      </c>
      <c r="O2030" s="227" t="s">
        <v>709</v>
      </c>
      <c r="P2030" s="226">
        <v>0.59399999999999997</v>
      </c>
    </row>
    <row r="2031" spans="14:16">
      <c r="N2031" s="227" t="s">
        <v>2856</v>
      </c>
      <c r="O2031" s="227" t="s">
        <v>564</v>
      </c>
      <c r="P2031" s="226">
        <v>0.69</v>
      </c>
    </row>
    <row r="2032" spans="14:16">
      <c r="N2032" s="227" t="s">
        <v>2857</v>
      </c>
      <c r="O2032" s="227" t="s">
        <v>691</v>
      </c>
      <c r="P2032" s="226">
        <v>0.51200000000000001</v>
      </c>
    </row>
    <row r="2033" spans="14:16">
      <c r="N2033" s="227" t="s">
        <v>2858</v>
      </c>
      <c r="O2033" s="227" t="s">
        <v>1049</v>
      </c>
      <c r="P2033" s="226">
        <v>0.68900000000000006</v>
      </c>
    </row>
    <row r="2034" spans="14:16">
      <c r="N2034" s="227" t="s">
        <v>2859</v>
      </c>
      <c r="O2034" s="227" t="s">
        <v>766</v>
      </c>
      <c r="P2034" s="226">
        <v>0.437</v>
      </c>
    </row>
    <row r="2035" spans="14:16">
      <c r="N2035" s="227" t="s">
        <v>2860</v>
      </c>
      <c r="O2035" s="227" t="s">
        <v>973</v>
      </c>
      <c r="P2035" s="226">
        <v>0.41300000000000003</v>
      </c>
    </row>
    <row r="2036" spans="14:16">
      <c r="N2036" s="227" t="s">
        <v>2861</v>
      </c>
      <c r="O2036" s="227" t="s">
        <v>974</v>
      </c>
      <c r="P2036" s="226">
        <v>0.47399999999999998</v>
      </c>
    </row>
    <row r="2037" spans="14:16">
      <c r="N2037" s="227" t="s">
        <v>2862</v>
      </c>
      <c r="O2037" s="227" t="s">
        <v>800</v>
      </c>
      <c r="P2037" s="226">
        <v>0.48299999999999998</v>
      </c>
    </row>
    <row r="2038" spans="14:16">
      <c r="N2038" s="227" t="s">
        <v>2863</v>
      </c>
      <c r="O2038" s="227" t="s">
        <v>720</v>
      </c>
      <c r="P2038" s="226">
        <v>0.62</v>
      </c>
    </row>
    <row r="2039" spans="14:16">
      <c r="N2039" s="227" t="s">
        <v>2864</v>
      </c>
      <c r="O2039" s="227" t="s">
        <v>579</v>
      </c>
      <c r="P2039" s="226">
        <v>0.39200000000000002</v>
      </c>
    </row>
    <row r="2040" spans="14:16">
      <c r="N2040" s="227" t="s">
        <v>2865</v>
      </c>
      <c r="O2040" s="227" t="s">
        <v>601</v>
      </c>
      <c r="P2040" s="226">
        <v>0.55900000000000005</v>
      </c>
    </row>
    <row r="2041" spans="14:16">
      <c r="N2041" s="227" t="s">
        <v>2866</v>
      </c>
      <c r="O2041" s="227" t="s">
        <v>1014</v>
      </c>
      <c r="P2041" s="226">
        <v>0.52200000000000002</v>
      </c>
    </row>
    <row r="2042" spans="14:16">
      <c r="N2042" s="227" t="s">
        <v>2867</v>
      </c>
      <c r="O2042" s="227" t="s">
        <v>559</v>
      </c>
      <c r="P2042" s="226">
        <v>0.57499999999999996</v>
      </c>
    </row>
    <row r="2043" spans="14:16">
      <c r="N2043" s="227" t="s">
        <v>2868</v>
      </c>
      <c r="O2043" s="227" t="s">
        <v>1030</v>
      </c>
      <c r="P2043" s="226">
        <v>0.35300000000000004</v>
      </c>
    </row>
    <row r="2044" spans="14:16">
      <c r="N2044" s="227" t="s">
        <v>2869</v>
      </c>
      <c r="O2044" s="227" t="s">
        <v>490</v>
      </c>
      <c r="P2044" s="226">
        <v>0.69899999999999995</v>
      </c>
    </row>
    <row r="2045" spans="14:16">
      <c r="N2045" s="227" t="s">
        <v>2870</v>
      </c>
      <c r="O2045" s="227" t="s">
        <v>1020</v>
      </c>
      <c r="P2045" s="226">
        <v>0.432</v>
      </c>
    </row>
    <row r="2046" spans="14:16">
      <c r="N2046" s="227" t="s">
        <v>4865</v>
      </c>
      <c r="O2046" s="227" t="s">
        <v>718</v>
      </c>
      <c r="P2046" s="226">
        <v>0.58299999999999996</v>
      </c>
    </row>
    <row r="2047" spans="14:16">
      <c r="N2047" s="227" t="s">
        <v>2871</v>
      </c>
      <c r="O2047" s="227" t="s">
        <v>487</v>
      </c>
      <c r="P2047" s="226">
        <v>0.56300000000000006</v>
      </c>
    </row>
    <row r="2048" spans="14:16">
      <c r="N2048" s="227" t="s">
        <v>2872</v>
      </c>
      <c r="O2048" s="227" t="s">
        <v>506</v>
      </c>
      <c r="P2048" s="226">
        <v>0.55599999999999994</v>
      </c>
    </row>
    <row r="2049" spans="14:16">
      <c r="N2049" s="227" t="s">
        <v>2873</v>
      </c>
      <c r="O2049" s="227" t="s">
        <v>777</v>
      </c>
      <c r="P2049" s="226">
        <v>0.56599999999999995</v>
      </c>
    </row>
    <row r="2050" spans="14:16">
      <c r="N2050" s="227" t="s">
        <v>2874</v>
      </c>
      <c r="O2050" s="227" t="s">
        <v>659</v>
      </c>
      <c r="P2050" s="226">
        <v>0.56300000000000006</v>
      </c>
    </row>
    <row r="2051" spans="14:16">
      <c r="N2051" s="227" t="s">
        <v>2875</v>
      </c>
      <c r="O2051" s="227" t="s">
        <v>1043</v>
      </c>
      <c r="P2051" s="226">
        <v>0.70600000000000007</v>
      </c>
    </row>
    <row r="2052" spans="14:16">
      <c r="N2052" s="227" t="s">
        <v>4866</v>
      </c>
      <c r="O2052" s="227" t="s">
        <v>566</v>
      </c>
      <c r="P2052" s="226">
        <v>0.46200000000000002</v>
      </c>
    </row>
    <row r="2053" spans="14:16">
      <c r="N2053" s="227" t="s">
        <v>2876</v>
      </c>
      <c r="O2053" s="227" t="s">
        <v>783</v>
      </c>
      <c r="P2053" s="226">
        <v>0.55599999999999994</v>
      </c>
    </row>
    <row r="2054" spans="14:16">
      <c r="N2054" s="227" t="s">
        <v>2877</v>
      </c>
      <c r="O2054" s="227" t="s">
        <v>771</v>
      </c>
      <c r="P2054" s="226">
        <v>0.39</v>
      </c>
    </row>
    <row r="2055" spans="14:16">
      <c r="N2055" s="227" t="s">
        <v>2878</v>
      </c>
      <c r="O2055" s="227" t="s">
        <v>4715</v>
      </c>
      <c r="P2055" s="226">
        <v>0</v>
      </c>
    </row>
    <row r="2056" spans="14:16">
      <c r="N2056" s="227" t="s">
        <v>2879</v>
      </c>
      <c r="O2056" s="227" t="s">
        <v>4867</v>
      </c>
      <c r="P2056" s="226">
        <v>0.52700000000000002</v>
      </c>
    </row>
    <row r="2057" spans="14:16">
      <c r="N2057" s="227" t="s">
        <v>2880</v>
      </c>
      <c r="O2057" s="227" t="s">
        <v>4716</v>
      </c>
      <c r="P2057" s="226">
        <v>0.52600000000000002</v>
      </c>
    </row>
    <row r="2058" spans="14:16">
      <c r="N2058" s="227" t="s">
        <v>2881</v>
      </c>
      <c r="O2058" s="227" t="s">
        <v>405</v>
      </c>
      <c r="P2058" s="226">
        <v>0.58499999999999996</v>
      </c>
    </row>
    <row r="2059" spans="14:16">
      <c r="N2059" s="227" t="s">
        <v>2882</v>
      </c>
      <c r="O2059" s="227" t="s">
        <v>978</v>
      </c>
      <c r="P2059" s="226">
        <v>0</v>
      </c>
    </row>
    <row r="2060" spans="14:16">
      <c r="N2060" s="227" t="s">
        <v>2883</v>
      </c>
      <c r="O2060" s="227" t="s">
        <v>979</v>
      </c>
      <c r="P2060" s="226">
        <v>0.65600000000000003</v>
      </c>
    </row>
    <row r="2061" spans="14:16">
      <c r="N2061" s="227" t="s">
        <v>2884</v>
      </c>
      <c r="O2061" s="227" t="s">
        <v>1062</v>
      </c>
      <c r="P2061" s="226">
        <v>0.86199999999999999</v>
      </c>
    </row>
    <row r="2062" spans="14:16">
      <c r="N2062" s="227" t="s">
        <v>2885</v>
      </c>
      <c r="O2062" s="227" t="s">
        <v>552</v>
      </c>
      <c r="P2062" s="226">
        <v>0.55999999999999994</v>
      </c>
    </row>
    <row r="2063" spans="14:16">
      <c r="N2063" s="227" t="s">
        <v>2886</v>
      </c>
      <c r="O2063" s="227" t="s">
        <v>1048</v>
      </c>
      <c r="P2063" s="226">
        <v>0.45300000000000001</v>
      </c>
    </row>
    <row r="2064" spans="14:16">
      <c r="N2064" s="227" t="s">
        <v>2887</v>
      </c>
      <c r="O2064" s="227" t="s">
        <v>690</v>
      </c>
      <c r="P2064" s="226">
        <v>0.56300000000000006</v>
      </c>
    </row>
    <row r="2065" spans="14:16">
      <c r="N2065" s="227" t="s">
        <v>2888</v>
      </c>
      <c r="O2065" s="227" t="s">
        <v>751</v>
      </c>
      <c r="P2065" s="226">
        <v>0.51300000000000001</v>
      </c>
    </row>
    <row r="2066" spans="14:16">
      <c r="N2066" s="227" t="s">
        <v>2889</v>
      </c>
      <c r="O2066" s="227" t="s">
        <v>772</v>
      </c>
      <c r="P2066" s="226">
        <v>0.43099999999999999</v>
      </c>
    </row>
    <row r="2067" spans="14:16">
      <c r="N2067" s="227" t="s">
        <v>2890</v>
      </c>
      <c r="O2067" s="227" t="s">
        <v>677</v>
      </c>
      <c r="P2067" s="226">
        <v>0.47</v>
      </c>
    </row>
    <row r="2068" spans="14:16">
      <c r="N2068" s="227" t="s">
        <v>2891</v>
      </c>
      <c r="O2068" s="227" t="s">
        <v>434</v>
      </c>
      <c r="P2068" s="226">
        <v>0.49299999999999994</v>
      </c>
    </row>
    <row r="2069" spans="14:16">
      <c r="N2069" s="227" t="s">
        <v>2892</v>
      </c>
      <c r="O2069" s="227" t="s">
        <v>790</v>
      </c>
      <c r="P2069" s="226">
        <v>0.59699999999999998</v>
      </c>
    </row>
    <row r="2070" spans="14:16">
      <c r="N2070" s="227" t="s">
        <v>2893</v>
      </c>
      <c r="O2070" s="227" t="s">
        <v>1019</v>
      </c>
      <c r="P2070" s="226">
        <v>0.28400000000000003</v>
      </c>
    </row>
    <row r="2071" spans="14:16">
      <c r="N2071" s="227" t="s">
        <v>4868</v>
      </c>
      <c r="O2071" s="227" t="s">
        <v>481</v>
      </c>
      <c r="P2071" s="226">
        <v>0.54199999999999993</v>
      </c>
    </row>
    <row r="2072" spans="14:16">
      <c r="N2072" s="227" t="s">
        <v>2894</v>
      </c>
      <c r="O2072" s="227" t="s">
        <v>1057</v>
      </c>
      <c r="P2072" s="226">
        <v>0.45300000000000001</v>
      </c>
    </row>
    <row r="2073" spans="14:16">
      <c r="N2073" s="227" t="s">
        <v>2895</v>
      </c>
      <c r="O2073" s="227" t="s">
        <v>300</v>
      </c>
      <c r="P2073" s="226">
        <v>0.92300000000000004</v>
      </c>
    </row>
    <row r="2074" spans="14:16">
      <c r="N2074" s="227" t="s">
        <v>2896</v>
      </c>
      <c r="O2074" s="227" t="s">
        <v>639</v>
      </c>
      <c r="P2074" s="226">
        <v>0.48799999999999999</v>
      </c>
    </row>
    <row r="2075" spans="14:16">
      <c r="N2075" s="227" t="s">
        <v>2897</v>
      </c>
      <c r="O2075" s="227" t="s">
        <v>4720</v>
      </c>
      <c r="P2075" s="226">
        <v>0</v>
      </c>
    </row>
    <row r="2076" spans="14:16">
      <c r="N2076" s="227" t="s">
        <v>2898</v>
      </c>
      <c r="O2076" s="227" t="s">
        <v>4721</v>
      </c>
      <c r="P2076" s="226">
        <v>0.19799999999999998</v>
      </c>
    </row>
    <row r="2077" spans="14:16">
      <c r="N2077" s="227" t="s">
        <v>2899</v>
      </c>
      <c r="O2077" s="227" t="s">
        <v>4722</v>
      </c>
      <c r="P2077" s="226">
        <v>0.39300000000000002</v>
      </c>
    </row>
    <row r="2078" spans="14:16">
      <c r="N2078" s="227" t="s">
        <v>2900</v>
      </c>
      <c r="O2078" s="227" t="s">
        <v>4723</v>
      </c>
      <c r="P2078" s="226">
        <v>0</v>
      </c>
    </row>
    <row r="2079" spans="14:16">
      <c r="N2079" s="227" t="s">
        <v>2901</v>
      </c>
      <c r="O2079" s="227" t="s">
        <v>4869</v>
      </c>
      <c r="P2079" s="226">
        <v>0.47499999999999998</v>
      </c>
    </row>
    <row r="2080" spans="14:16">
      <c r="N2080" s="227" t="s">
        <v>2902</v>
      </c>
      <c r="O2080" s="227" t="s">
        <v>4724</v>
      </c>
      <c r="P2080" s="226">
        <v>0.49399999999999999</v>
      </c>
    </row>
    <row r="2081" spans="14:16">
      <c r="N2081" s="227" t="s">
        <v>4870</v>
      </c>
      <c r="O2081" s="227" t="s">
        <v>758</v>
      </c>
      <c r="P2081" s="226">
        <v>0.496</v>
      </c>
    </row>
    <row r="2082" spans="14:16">
      <c r="N2082" s="227" t="s">
        <v>2903</v>
      </c>
      <c r="O2082" s="227" t="s">
        <v>408</v>
      </c>
      <c r="P2082" s="226">
        <v>0.40499999999999997</v>
      </c>
    </row>
    <row r="2083" spans="14:16">
      <c r="N2083" s="227" t="s">
        <v>2904</v>
      </c>
      <c r="O2083" s="227" t="s">
        <v>1040</v>
      </c>
      <c r="P2083" s="226">
        <v>0</v>
      </c>
    </row>
    <row r="2084" spans="14:16">
      <c r="N2084" s="227" t="s">
        <v>2905</v>
      </c>
      <c r="O2084" s="227" t="s">
        <v>1041</v>
      </c>
      <c r="P2084" s="226">
        <v>0.48099999999999998</v>
      </c>
    </row>
    <row r="2085" spans="14:16">
      <c r="N2085" s="227" t="s">
        <v>2906</v>
      </c>
      <c r="O2085" s="227" t="s">
        <v>755</v>
      </c>
      <c r="P2085" s="226">
        <v>0.63100000000000001</v>
      </c>
    </row>
    <row r="2086" spans="14:16">
      <c r="N2086" s="227" t="s">
        <v>2907</v>
      </c>
      <c r="O2086" s="227" t="s">
        <v>775</v>
      </c>
      <c r="P2086" s="226">
        <v>0.59299999999999997</v>
      </c>
    </row>
    <row r="2087" spans="14:16">
      <c r="N2087" s="227" t="s">
        <v>2908</v>
      </c>
      <c r="O2087" s="227" t="s">
        <v>1015</v>
      </c>
      <c r="P2087" s="226">
        <v>0.47899999999999998</v>
      </c>
    </row>
    <row r="2088" spans="14:16">
      <c r="N2088" s="227" t="s">
        <v>2909</v>
      </c>
      <c r="O2088" s="227" t="s">
        <v>584</v>
      </c>
      <c r="P2088" s="226">
        <v>0.39200000000000002</v>
      </c>
    </row>
    <row r="2089" spans="14:16">
      <c r="N2089" s="227" t="s">
        <v>2910</v>
      </c>
      <c r="O2089" s="227" t="s">
        <v>760</v>
      </c>
      <c r="P2089" s="226">
        <v>0.46099999999999997</v>
      </c>
    </row>
    <row r="2090" spans="14:16">
      <c r="N2090" s="227" t="s">
        <v>2911</v>
      </c>
      <c r="O2090" s="227" t="s">
        <v>538</v>
      </c>
      <c r="P2090" s="226">
        <v>0.41399999999999998</v>
      </c>
    </row>
    <row r="2091" spans="14:16">
      <c r="N2091" s="227" t="s">
        <v>2912</v>
      </c>
      <c r="O2091" s="227" t="s">
        <v>545</v>
      </c>
      <c r="P2091" s="226">
        <v>0.43600000000000005</v>
      </c>
    </row>
    <row r="2092" spans="14:16">
      <c r="N2092" s="227" t="s">
        <v>4871</v>
      </c>
      <c r="O2092" s="227" t="s">
        <v>774</v>
      </c>
      <c r="P2092" s="226">
        <v>0.58899999999999997</v>
      </c>
    </row>
    <row r="2093" spans="14:16">
      <c r="N2093" s="227" t="s">
        <v>2913</v>
      </c>
      <c r="O2093" s="227" t="s">
        <v>409</v>
      </c>
      <c r="P2093" s="226">
        <v>0.47399999999999998</v>
      </c>
    </row>
    <row r="2094" spans="14:16">
      <c r="N2094" s="227" t="s">
        <v>2914</v>
      </c>
      <c r="O2094" s="227" t="s">
        <v>410</v>
      </c>
      <c r="P2094" s="226">
        <v>0.45199999999999996</v>
      </c>
    </row>
    <row r="2095" spans="14:16">
      <c r="N2095" s="227" t="s">
        <v>2915</v>
      </c>
      <c r="O2095" s="227" t="s">
        <v>807</v>
      </c>
      <c r="P2095" s="226">
        <v>0.59000000000000008</v>
      </c>
    </row>
    <row r="2096" spans="14:16">
      <c r="N2096" s="227" t="s">
        <v>2916</v>
      </c>
      <c r="O2096" s="227" t="s">
        <v>969</v>
      </c>
      <c r="P2096" s="226">
        <v>0</v>
      </c>
    </row>
    <row r="2097" spans="14:16">
      <c r="N2097" s="227" t="s">
        <v>2917</v>
      </c>
      <c r="O2097" s="227" t="s">
        <v>970</v>
      </c>
      <c r="P2097" s="226">
        <v>0.49099999999999999</v>
      </c>
    </row>
    <row r="2098" spans="14:16">
      <c r="N2098" s="227" t="s">
        <v>2918</v>
      </c>
      <c r="O2098" s="227" t="s">
        <v>697</v>
      </c>
      <c r="P2098" s="226">
        <v>0.56899999999999995</v>
      </c>
    </row>
    <row r="2099" spans="14:16">
      <c r="N2099" s="227" t="s">
        <v>2919</v>
      </c>
      <c r="O2099" s="227" t="s">
        <v>547</v>
      </c>
      <c r="P2099" s="226">
        <v>0.60499999999999998</v>
      </c>
    </row>
    <row r="2100" spans="14:16">
      <c r="N2100" s="227" t="s">
        <v>2920</v>
      </c>
      <c r="O2100" s="227" t="s">
        <v>4727</v>
      </c>
      <c r="P2100" s="226">
        <v>0</v>
      </c>
    </row>
    <row r="2101" spans="14:16">
      <c r="N2101" s="227" t="s">
        <v>2921</v>
      </c>
      <c r="O2101" s="227" t="s">
        <v>4728</v>
      </c>
      <c r="P2101" s="226">
        <v>0.112</v>
      </c>
    </row>
    <row r="2102" spans="14:16">
      <c r="N2102" s="227" t="s">
        <v>2922</v>
      </c>
      <c r="O2102" s="227" t="s">
        <v>4872</v>
      </c>
      <c r="P2102" s="226">
        <v>0.46299999999999997</v>
      </c>
    </row>
    <row r="2103" spans="14:16">
      <c r="N2103" s="227" t="s">
        <v>2923</v>
      </c>
      <c r="O2103" s="227" t="s">
        <v>4729</v>
      </c>
      <c r="P2103" s="226">
        <v>0.441</v>
      </c>
    </row>
    <row r="2104" spans="14:16">
      <c r="N2104" s="227" t="s">
        <v>2924</v>
      </c>
      <c r="O2104" s="227" t="s">
        <v>695</v>
      </c>
      <c r="P2104" s="226">
        <v>0.44600000000000001</v>
      </c>
    </row>
    <row r="2105" spans="14:16">
      <c r="N2105" s="227" t="s">
        <v>2925</v>
      </c>
      <c r="O2105" s="227" t="s">
        <v>707</v>
      </c>
      <c r="P2105" s="226">
        <v>0.69700000000000006</v>
      </c>
    </row>
    <row r="2106" spans="14:16">
      <c r="N2106" s="227" t="s">
        <v>4873</v>
      </c>
      <c r="O2106" s="227" t="s">
        <v>702</v>
      </c>
      <c r="P2106" s="226">
        <v>0.49700000000000005</v>
      </c>
    </row>
    <row r="2107" spans="14:16">
      <c r="N2107" s="227" t="s">
        <v>2926</v>
      </c>
      <c r="O2107" s="227" t="s">
        <v>503</v>
      </c>
      <c r="P2107" s="226">
        <v>0.54199999999999993</v>
      </c>
    </row>
    <row r="2108" spans="14:16">
      <c r="N2108" s="227" t="s">
        <v>2927</v>
      </c>
      <c r="O2108" s="227" t="s">
        <v>533</v>
      </c>
      <c r="P2108" s="226">
        <v>0.60899999999999999</v>
      </c>
    </row>
    <row r="2109" spans="14:16">
      <c r="N2109" s="227" t="s">
        <v>4874</v>
      </c>
      <c r="O2109" s="227" t="s">
        <v>662</v>
      </c>
      <c r="P2109" s="226">
        <v>0.53799999999999992</v>
      </c>
    </row>
    <row r="2110" spans="14:16">
      <c r="N2110" s="227" t="s">
        <v>2928</v>
      </c>
      <c r="O2110" s="227" t="s">
        <v>568</v>
      </c>
      <c r="P2110" s="226">
        <v>0.626</v>
      </c>
    </row>
    <row r="2111" spans="14:16">
      <c r="N2111" s="227" t="s">
        <v>2929</v>
      </c>
      <c r="O2111" s="227" t="s">
        <v>1053</v>
      </c>
      <c r="P2111" s="226">
        <v>0</v>
      </c>
    </row>
    <row r="2112" spans="14:16">
      <c r="N2112" s="227" t="s">
        <v>2930</v>
      </c>
      <c r="O2112" s="227" t="s">
        <v>759</v>
      </c>
      <c r="P2112" s="226">
        <v>0.55500000000000005</v>
      </c>
    </row>
    <row r="2113" spans="14:16">
      <c r="N2113" s="227" t="s">
        <v>2931</v>
      </c>
      <c r="O2113" s="227" t="s">
        <v>1051</v>
      </c>
      <c r="P2113" s="226">
        <v>0.47300000000000003</v>
      </c>
    </row>
    <row r="2114" spans="14:16">
      <c r="N2114" s="227" t="s">
        <v>2932</v>
      </c>
      <c r="O2114" s="227" t="s">
        <v>4875</v>
      </c>
      <c r="P2114" s="226">
        <v>0.5</v>
      </c>
    </row>
    <row r="2115" spans="14:16">
      <c r="N2115" s="227" t="s">
        <v>2933</v>
      </c>
      <c r="O2115" s="227" t="s">
        <v>750</v>
      </c>
      <c r="P2115" s="226">
        <v>0.5</v>
      </c>
    </row>
    <row r="2116" spans="14:16">
      <c r="N2116" s="227" t="s">
        <v>2934</v>
      </c>
      <c r="O2116" s="227" t="s">
        <v>1028</v>
      </c>
      <c r="P2116" s="226">
        <v>0.45300000000000001</v>
      </c>
    </row>
    <row r="2117" spans="14:16">
      <c r="N2117" s="227" t="s">
        <v>2935</v>
      </c>
      <c r="O2117" s="227" t="s">
        <v>675</v>
      </c>
      <c r="P2117" s="226">
        <v>0.55500000000000005</v>
      </c>
    </row>
    <row r="2118" spans="14:16">
      <c r="N2118" s="227" t="s">
        <v>2936</v>
      </c>
      <c r="O2118" s="227" t="s">
        <v>664</v>
      </c>
      <c r="P2118" s="226">
        <v>0.47399999999999998</v>
      </c>
    </row>
    <row r="2119" spans="14:16">
      <c r="N2119" s="227" t="s">
        <v>4876</v>
      </c>
      <c r="O2119" s="227" t="s">
        <v>699</v>
      </c>
      <c r="P2119" s="226">
        <v>0.51200000000000001</v>
      </c>
    </row>
    <row r="2120" spans="14:16">
      <c r="N2120" s="227" t="s">
        <v>2937</v>
      </c>
      <c r="O2120" s="227" t="s">
        <v>412</v>
      </c>
      <c r="P2120" s="226">
        <v>0</v>
      </c>
    </row>
    <row r="2121" spans="14:16">
      <c r="N2121" s="227" t="s">
        <v>2938</v>
      </c>
      <c r="O2121" s="227" t="s">
        <v>604</v>
      </c>
      <c r="P2121" s="226">
        <v>0.41899999999999998</v>
      </c>
    </row>
    <row r="2122" spans="14:16">
      <c r="N2122" s="227" t="s">
        <v>4877</v>
      </c>
      <c r="O2122" s="227" t="s">
        <v>656</v>
      </c>
      <c r="P2122" s="226">
        <v>0.49700000000000005</v>
      </c>
    </row>
    <row r="2123" spans="14:16">
      <c r="N2123" s="227" t="s">
        <v>2939</v>
      </c>
      <c r="O2123" s="227" t="s">
        <v>571</v>
      </c>
      <c r="P2123" s="226">
        <v>0.56700000000000006</v>
      </c>
    </row>
    <row r="2124" spans="14:16">
      <c r="N2124" s="227" t="s">
        <v>2940</v>
      </c>
      <c r="O2124" s="227" t="s">
        <v>4547</v>
      </c>
      <c r="P2124" s="226">
        <v>0</v>
      </c>
    </row>
    <row r="2125" spans="14:16">
      <c r="N2125" s="227" t="s">
        <v>2941</v>
      </c>
      <c r="O2125" s="227" t="s">
        <v>4548</v>
      </c>
      <c r="P2125" s="226">
        <v>0</v>
      </c>
    </row>
    <row r="2126" spans="14:16">
      <c r="N2126" s="227" t="s">
        <v>2942</v>
      </c>
      <c r="O2126" s="227" t="s">
        <v>4878</v>
      </c>
      <c r="P2126" s="226">
        <v>0.28400000000000003</v>
      </c>
    </row>
    <row r="2127" spans="14:16">
      <c r="N2127" s="227" t="s">
        <v>2943</v>
      </c>
      <c r="O2127" s="227" t="s">
        <v>4879</v>
      </c>
      <c r="P2127" s="226">
        <v>0</v>
      </c>
    </row>
    <row r="2128" spans="14:16">
      <c r="N2128" s="227" t="s">
        <v>2944</v>
      </c>
      <c r="O2128" s="227" t="s">
        <v>4880</v>
      </c>
      <c r="P2128" s="226">
        <v>0.37</v>
      </c>
    </row>
    <row r="2129" spans="14:16">
      <c r="N2129" s="227" t="s">
        <v>2945</v>
      </c>
      <c r="O2129" s="227" t="s">
        <v>4881</v>
      </c>
      <c r="P2129" s="226">
        <v>0.47699999999999998</v>
      </c>
    </row>
    <row r="2130" spans="14:16">
      <c r="N2130" s="227" t="s">
        <v>2946</v>
      </c>
      <c r="O2130" s="227" t="s">
        <v>4736</v>
      </c>
      <c r="P2130" s="226">
        <v>0.47199999999999998</v>
      </c>
    </row>
    <row r="2131" spans="14:16">
      <c r="N2131" s="227" t="s">
        <v>2947</v>
      </c>
      <c r="O2131" s="227" t="s">
        <v>1035</v>
      </c>
      <c r="P2131" s="226">
        <v>0.63800000000000001</v>
      </c>
    </row>
    <row r="2132" spans="14:16">
      <c r="N2132" s="227" t="s">
        <v>2948</v>
      </c>
      <c r="O2132" s="227" t="s">
        <v>365</v>
      </c>
      <c r="P2132" s="226">
        <v>0.55800000000000005</v>
      </c>
    </row>
    <row r="2133" spans="14:16">
      <c r="N2133" s="227" t="s">
        <v>2949</v>
      </c>
      <c r="O2133" s="227" t="s">
        <v>1025</v>
      </c>
      <c r="P2133" s="226">
        <v>1.1000000000000001</v>
      </c>
    </row>
    <row r="2134" spans="14:16">
      <c r="N2134" s="227" t="s">
        <v>2950</v>
      </c>
      <c r="O2134" s="227" t="s">
        <v>1001</v>
      </c>
      <c r="P2134" s="226">
        <v>0.628</v>
      </c>
    </row>
    <row r="2135" spans="14:16">
      <c r="N2135" s="227" t="s">
        <v>2951</v>
      </c>
      <c r="O2135" s="227" t="s">
        <v>515</v>
      </c>
      <c r="P2135" s="226">
        <v>0.47699999999999998</v>
      </c>
    </row>
    <row r="2136" spans="14:16">
      <c r="N2136" s="227" t="s">
        <v>2952</v>
      </c>
      <c r="O2136" s="227" t="s">
        <v>694</v>
      </c>
      <c r="P2136" s="226">
        <v>0.54199999999999993</v>
      </c>
    </row>
    <row r="2137" spans="14:16">
      <c r="N2137" s="227" t="s">
        <v>2953</v>
      </c>
      <c r="O2137" s="227" t="s">
        <v>415</v>
      </c>
      <c r="P2137" s="226">
        <v>0.59399999999999997</v>
      </c>
    </row>
    <row r="2138" spans="14:16">
      <c r="N2138" s="227" t="s">
        <v>4882</v>
      </c>
      <c r="O2138" s="227" t="s">
        <v>504</v>
      </c>
      <c r="P2138" s="226">
        <v>0.42899999999999999</v>
      </c>
    </row>
    <row r="2139" spans="14:16">
      <c r="N2139" s="227" t="s">
        <v>2954</v>
      </c>
      <c r="O2139" s="227" t="s">
        <v>4883</v>
      </c>
      <c r="P2139" s="226">
        <v>0.61199999999999999</v>
      </c>
    </row>
    <row r="2140" spans="14:16">
      <c r="N2140" s="227" t="s">
        <v>4884</v>
      </c>
      <c r="O2140" s="227" t="s">
        <v>303</v>
      </c>
      <c r="P2140" s="226">
        <v>0.57600000000000007</v>
      </c>
    </row>
    <row r="2141" spans="14:16">
      <c r="N2141" s="227" t="s">
        <v>4885</v>
      </c>
      <c r="O2141" s="227" t="s">
        <v>710</v>
      </c>
      <c r="P2141" s="226">
        <v>0.58200000000000007</v>
      </c>
    </row>
    <row r="2142" spans="14:16">
      <c r="N2142" s="227" t="s">
        <v>2738</v>
      </c>
      <c r="O2142" s="227" t="s">
        <v>708</v>
      </c>
      <c r="P2142" s="226">
        <v>0.55599999999999994</v>
      </c>
    </row>
    <row r="2143" spans="14:16">
      <c r="N2143" s="227" t="s">
        <v>2739</v>
      </c>
      <c r="O2143" s="227" t="s">
        <v>781</v>
      </c>
      <c r="P2143" s="226">
        <v>0.43</v>
      </c>
    </row>
    <row r="2144" spans="14:16">
      <c r="N2144" s="227" t="s">
        <v>2740</v>
      </c>
      <c r="O2144" s="227" t="s">
        <v>593</v>
      </c>
      <c r="P2144" s="226">
        <v>0.52500000000000002</v>
      </c>
    </row>
    <row r="2145" spans="14:16">
      <c r="N2145" s="227" t="s">
        <v>2741</v>
      </c>
      <c r="O2145" s="227" t="s">
        <v>748</v>
      </c>
      <c r="P2145" s="226">
        <v>0.47800000000000004</v>
      </c>
    </row>
    <row r="2146" spans="14:16">
      <c r="N2146" s="227" t="s">
        <v>2742</v>
      </c>
      <c r="O2146" s="227" t="s">
        <v>600</v>
      </c>
      <c r="P2146" s="226">
        <v>0.41499999999999998</v>
      </c>
    </row>
    <row r="2147" spans="14:16">
      <c r="N2147" s="227" t="s">
        <v>2743</v>
      </c>
      <c r="O2147" s="227" t="s">
        <v>4886</v>
      </c>
      <c r="P2147" s="226">
        <v>0</v>
      </c>
    </row>
    <row r="2148" spans="14:16">
      <c r="N2148" s="227" t="s">
        <v>2744</v>
      </c>
      <c r="O2148" s="227" t="s">
        <v>4887</v>
      </c>
      <c r="P2148" s="226">
        <v>0</v>
      </c>
    </row>
    <row r="2149" spans="14:16">
      <c r="N2149" s="227" t="s">
        <v>2745</v>
      </c>
      <c r="O2149" s="227" t="s">
        <v>4888</v>
      </c>
      <c r="P2149" s="226">
        <v>0.49399999999999999</v>
      </c>
    </row>
    <row r="2150" spans="14:16">
      <c r="N2150" s="227" t="s">
        <v>2746</v>
      </c>
      <c r="O2150" s="227" t="s">
        <v>786</v>
      </c>
      <c r="P2150" s="226">
        <v>0.61899999999999999</v>
      </c>
    </row>
    <row r="2151" spans="14:16">
      <c r="N2151" s="227" t="s">
        <v>2747</v>
      </c>
      <c r="O2151" s="227" t="s">
        <v>609</v>
      </c>
      <c r="P2151" s="226">
        <v>0</v>
      </c>
    </row>
    <row r="2152" spans="14:16">
      <c r="N2152" s="227" t="s">
        <v>2748</v>
      </c>
      <c r="O2152" s="227" t="s">
        <v>4889</v>
      </c>
      <c r="P2152" s="226">
        <v>0.51999999999999991</v>
      </c>
    </row>
    <row r="2153" spans="14:16">
      <c r="N2153" s="227" t="s">
        <v>2749</v>
      </c>
      <c r="O2153" s="227" t="s">
        <v>610</v>
      </c>
      <c r="P2153" s="226">
        <v>0.52700000000000002</v>
      </c>
    </row>
    <row r="2154" spans="14:16">
      <c r="N2154" s="227" t="s">
        <v>2750</v>
      </c>
      <c r="O2154" s="227" t="s">
        <v>589</v>
      </c>
      <c r="P2154" s="226">
        <v>0.48899999999999993</v>
      </c>
    </row>
    <row r="2155" spans="14:16">
      <c r="N2155" s="227" t="s">
        <v>2751</v>
      </c>
      <c r="O2155" s="227" t="s">
        <v>347</v>
      </c>
      <c r="P2155" s="226">
        <v>0</v>
      </c>
    </row>
    <row r="2156" spans="14:16">
      <c r="N2156" s="227" t="s">
        <v>2752</v>
      </c>
      <c r="O2156" s="227" t="s">
        <v>315</v>
      </c>
      <c r="P2156" s="226">
        <v>0.57700000000000007</v>
      </c>
    </row>
    <row r="2157" spans="14:16">
      <c r="N2157" s="227" t="s">
        <v>2753</v>
      </c>
      <c r="O2157" s="227" t="s">
        <v>996</v>
      </c>
      <c r="P2157" s="226">
        <v>0.51</v>
      </c>
    </row>
    <row r="2158" spans="14:16">
      <c r="N2158" s="227" t="s">
        <v>2754</v>
      </c>
      <c r="O2158" s="227" t="s">
        <v>527</v>
      </c>
      <c r="P2158" s="226">
        <v>0.57799999999999996</v>
      </c>
    </row>
    <row r="2159" spans="14:16">
      <c r="N2159" s="227" t="s">
        <v>2755</v>
      </c>
      <c r="O2159" s="227" t="s">
        <v>744</v>
      </c>
      <c r="P2159" s="226">
        <v>0.64400000000000002</v>
      </c>
    </row>
    <row r="2160" spans="14:16">
      <c r="N2160" s="227" t="s">
        <v>4890</v>
      </c>
      <c r="O2160" s="227" t="s">
        <v>635</v>
      </c>
      <c r="P2160" s="226">
        <v>0.57499999999999996</v>
      </c>
    </row>
    <row r="2161" spans="14:16">
      <c r="N2161" s="227" t="s">
        <v>2756</v>
      </c>
      <c r="O2161" s="227" t="s">
        <v>668</v>
      </c>
      <c r="P2161" s="226">
        <v>0.55199999999999994</v>
      </c>
    </row>
    <row r="2162" spans="14:16">
      <c r="N2162" s="227" t="s">
        <v>4891</v>
      </c>
      <c r="O2162" s="227" t="s">
        <v>714</v>
      </c>
      <c r="P2162" s="226">
        <v>0.74399999999999999</v>
      </c>
    </row>
    <row r="2163" spans="14:16">
      <c r="N2163" s="227" t="s">
        <v>2757</v>
      </c>
      <c r="O2163" s="227" t="s">
        <v>810</v>
      </c>
      <c r="P2163" s="226">
        <v>0.48000000000000004</v>
      </c>
    </row>
    <row r="2164" spans="14:16">
      <c r="N2164" s="227" t="s">
        <v>2758</v>
      </c>
      <c r="O2164" s="227" t="s">
        <v>444</v>
      </c>
      <c r="P2164" s="226">
        <v>0.57399999999999995</v>
      </c>
    </row>
    <row r="2165" spans="14:16">
      <c r="N2165" s="227" t="s">
        <v>2759</v>
      </c>
      <c r="O2165" s="227" t="s">
        <v>536</v>
      </c>
      <c r="P2165" s="226">
        <v>0.61</v>
      </c>
    </row>
    <row r="2166" spans="14:16">
      <c r="N2166" s="227" t="s">
        <v>2955</v>
      </c>
      <c r="O2166" s="227" t="s">
        <v>801</v>
      </c>
      <c r="P2166" s="226">
        <v>0.70799999999999996</v>
      </c>
    </row>
    <row r="2167" spans="14:16">
      <c r="N2167" s="227" t="s">
        <v>2956</v>
      </c>
      <c r="O2167" s="227" t="s">
        <v>757</v>
      </c>
      <c r="P2167" s="226">
        <v>0.433</v>
      </c>
    </row>
    <row r="2168" spans="14:16">
      <c r="N2168" s="227" t="s">
        <v>2957</v>
      </c>
      <c r="O2168" s="227" t="s">
        <v>4744</v>
      </c>
      <c r="P2168" s="226">
        <v>0</v>
      </c>
    </row>
    <row r="2169" spans="14:16">
      <c r="N2169" s="227" t="s">
        <v>2958</v>
      </c>
      <c r="O2169" s="227" t="s">
        <v>4745</v>
      </c>
      <c r="P2169" s="226">
        <v>0.34900000000000003</v>
      </c>
    </row>
    <row r="2170" spans="14:16">
      <c r="N2170" s="227" t="s">
        <v>2959</v>
      </c>
      <c r="O2170" s="227" t="s">
        <v>4746</v>
      </c>
      <c r="P2170" s="226">
        <v>0.53900000000000003</v>
      </c>
    </row>
    <row r="2171" spans="14:16">
      <c r="N2171" s="227" t="s">
        <v>2960</v>
      </c>
      <c r="O2171" s="227" t="s">
        <v>4747</v>
      </c>
      <c r="P2171" s="226">
        <v>0.53900000000000003</v>
      </c>
    </row>
    <row r="2172" spans="14:16">
      <c r="N2172" s="227" t="s">
        <v>2763</v>
      </c>
      <c r="O2172" s="227" t="s">
        <v>485</v>
      </c>
      <c r="P2172" s="226">
        <v>0.57099999999999995</v>
      </c>
    </row>
    <row r="2173" spans="14:16">
      <c r="N2173" s="227" t="s">
        <v>2764</v>
      </c>
      <c r="O2173" s="227" t="s">
        <v>1026</v>
      </c>
      <c r="P2173" s="226">
        <v>0.46</v>
      </c>
    </row>
    <row r="2174" spans="14:16">
      <c r="N2174" s="227" t="s">
        <v>2765</v>
      </c>
      <c r="O2174" s="227" t="s">
        <v>1012</v>
      </c>
      <c r="P2174" s="226">
        <v>0.54400000000000004</v>
      </c>
    </row>
    <row r="2175" spans="14:16">
      <c r="N2175" s="227" t="s">
        <v>2961</v>
      </c>
      <c r="O2175" s="227" t="s">
        <v>555</v>
      </c>
      <c r="P2175" s="226">
        <v>0.371</v>
      </c>
    </row>
    <row r="2176" spans="14:16">
      <c r="N2176" s="227" t="s">
        <v>2766</v>
      </c>
      <c r="O2176" s="227" t="s">
        <v>993</v>
      </c>
      <c r="P2176" s="226">
        <v>0.48000000000000004</v>
      </c>
    </row>
    <row r="2177" spans="14:16">
      <c r="N2177" s="227" t="s">
        <v>2767</v>
      </c>
      <c r="O2177" s="227" t="s">
        <v>667</v>
      </c>
      <c r="P2177" s="226">
        <v>0.50900000000000001</v>
      </c>
    </row>
    <row r="2178" spans="14:16">
      <c r="N2178" s="227" t="s">
        <v>4892</v>
      </c>
      <c r="O2178" s="227" t="s">
        <v>4893</v>
      </c>
      <c r="P2178" s="226">
        <v>0.48799999999999999</v>
      </c>
    </row>
    <row r="2179" spans="14:16">
      <c r="N2179" s="227" t="s">
        <v>2962</v>
      </c>
      <c r="O2179" s="227" t="s">
        <v>728</v>
      </c>
      <c r="P2179" s="226">
        <v>0.60599999999999998</v>
      </c>
    </row>
    <row r="2180" spans="14:16">
      <c r="N2180" s="227" t="s">
        <v>2768</v>
      </c>
      <c r="O2180" s="227" t="s">
        <v>995</v>
      </c>
      <c r="P2180" s="226">
        <v>0.65200000000000002</v>
      </c>
    </row>
    <row r="2181" spans="14:16">
      <c r="N2181" s="227" t="s">
        <v>4894</v>
      </c>
      <c r="O2181" s="227" t="s">
        <v>645</v>
      </c>
      <c r="P2181" s="226">
        <v>0.57099999999999995</v>
      </c>
    </row>
    <row r="2182" spans="14:16">
      <c r="N2182" s="227" t="s">
        <v>2769</v>
      </c>
      <c r="O2182" s="227" t="s">
        <v>971</v>
      </c>
      <c r="P2182" s="226">
        <v>0</v>
      </c>
    </row>
    <row r="2183" spans="14:16">
      <c r="N2183" s="227" t="s">
        <v>2770</v>
      </c>
      <c r="O2183" s="227" t="s">
        <v>972</v>
      </c>
      <c r="P2183" s="226">
        <v>0.5</v>
      </c>
    </row>
    <row r="2184" spans="14:16">
      <c r="N2184" s="227" t="s">
        <v>2771</v>
      </c>
      <c r="O2184" s="227" t="s">
        <v>650</v>
      </c>
      <c r="P2184" s="226">
        <v>0.36399999999999999</v>
      </c>
    </row>
    <row r="2185" spans="14:16">
      <c r="N2185" s="227" t="s">
        <v>4895</v>
      </c>
      <c r="O2185" s="227" t="s">
        <v>651</v>
      </c>
      <c r="P2185" s="226">
        <v>0.57700000000000007</v>
      </c>
    </row>
    <row r="2186" spans="14:16">
      <c r="N2186" s="227" t="s">
        <v>2772</v>
      </c>
      <c r="O2186" s="227" t="s">
        <v>652</v>
      </c>
      <c r="P2186" s="226">
        <v>0.53500000000000003</v>
      </c>
    </row>
    <row r="2187" spans="14:16">
      <c r="N2187" s="227" t="s">
        <v>2773</v>
      </c>
      <c r="O2187" s="227" t="s">
        <v>1021</v>
      </c>
      <c r="P2187" s="226">
        <v>0.69499999999999995</v>
      </c>
    </row>
    <row r="2188" spans="14:16">
      <c r="N2188" s="227" t="s">
        <v>2774</v>
      </c>
      <c r="O2188" s="227" t="s">
        <v>721</v>
      </c>
      <c r="P2188" s="226">
        <v>0.45399999999999996</v>
      </c>
    </row>
    <row r="2189" spans="14:16">
      <c r="N2189" s="227" t="s">
        <v>4896</v>
      </c>
      <c r="O2189" s="227" t="s">
        <v>672</v>
      </c>
      <c r="P2189" s="226">
        <v>0.45300000000000001</v>
      </c>
    </row>
    <row r="2190" spans="14:16">
      <c r="N2190" s="227" t="s">
        <v>2760</v>
      </c>
      <c r="O2190" s="227" t="s">
        <v>1042</v>
      </c>
      <c r="P2190" s="226">
        <v>4.0000000000000001E-3</v>
      </c>
    </row>
    <row r="2191" spans="14:16">
      <c r="N2191" s="227" t="s">
        <v>4897</v>
      </c>
      <c r="O2191" s="227" t="s">
        <v>1032</v>
      </c>
      <c r="P2191" s="226">
        <v>0.56899999999999995</v>
      </c>
    </row>
    <row r="2192" spans="14:16">
      <c r="N2192" s="227" t="s">
        <v>2761</v>
      </c>
      <c r="O2192" s="227" t="s">
        <v>317</v>
      </c>
      <c r="P2192" s="226">
        <v>0.52800000000000002</v>
      </c>
    </row>
    <row r="2193" spans="14:16">
      <c r="N2193" s="227" t="s">
        <v>2762</v>
      </c>
      <c r="O2193" s="227" t="s">
        <v>250</v>
      </c>
      <c r="P2193" s="226">
        <v>0.47</v>
      </c>
    </row>
    <row r="2194" spans="14:16">
      <c r="N2194" s="227" t="s">
        <v>4898</v>
      </c>
      <c r="O2194" s="227" t="s">
        <v>617</v>
      </c>
      <c r="P2194" s="226">
        <v>0.67500000000000004</v>
      </c>
    </row>
    <row r="2195" spans="14:16">
      <c r="N2195" s="227" t="s">
        <v>2775</v>
      </c>
      <c r="O2195" s="227" t="s">
        <v>1065</v>
      </c>
      <c r="P2195" s="226">
        <v>0.442</v>
      </c>
    </row>
    <row r="2196" spans="14:16">
      <c r="N2196" s="227" t="s">
        <v>2776</v>
      </c>
      <c r="O2196" s="227" t="s">
        <v>1024</v>
      </c>
      <c r="P2196" s="226">
        <v>0.14799999999999999</v>
      </c>
    </row>
    <row r="2197" spans="14:16">
      <c r="N2197" s="227" t="s">
        <v>2777</v>
      </c>
      <c r="O2197" s="227" t="s">
        <v>712</v>
      </c>
      <c r="P2197" s="226">
        <v>0.61099999999999999</v>
      </c>
    </row>
    <row r="2198" spans="14:16">
      <c r="N2198" s="227" t="s">
        <v>4899</v>
      </c>
      <c r="O2198" s="227" t="s">
        <v>526</v>
      </c>
      <c r="P2198" s="226">
        <v>0.54299999999999993</v>
      </c>
    </row>
    <row r="2199" spans="14:16">
      <c r="N2199" s="227" t="s">
        <v>2778</v>
      </c>
      <c r="O2199" s="227" t="s">
        <v>752</v>
      </c>
      <c r="P2199" s="226">
        <v>0.76600000000000001</v>
      </c>
    </row>
    <row r="2200" spans="14:16">
      <c r="N2200" s="227" t="s">
        <v>2779</v>
      </c>
      <c r="O2200" s="227" t="s">
        <v>644</v>
      </c>
      <c r="P2200" s="226">
        <v>0.44</v>
      </c>
    </row>
    <row r="2201" spans="14:16">
      <c r="N2201" s="227" t="s">
        <v>2963</v>
      </c>
      <c r="O2201" s="227" t="s">
        <v>643</v>
      </c>
      <c r="P2201" s="226">
        <v>0.58799999999999997</v>
      </c>
    </row>
    <row r="2202" spans="14:16">
      <c r="N2202" s="227" t="s">
        <v>2964</v>
      </c>
      <c r="O2202" s="227" t="s">
        <v>360</v>
      </c>
      <c r="P2202" s="226">
        <v>0.46299999999999997</v>
      </c>
    </row>
    <row r="2203" spans="14:16">
      <c r="N2203" s="227" t="s">
        <v>2780</v>
      </c>
      <c r="O2203" s="227" t="s">
        <v>1023</v>
      </c>
      <c r="P2203" s="226">
        <v>0.377</v>
      </c>
    </row>
    <row r="2204" spans="14:16">
      <c r="N2204" s="227" t="s">
        <v>2965</v>
      </c>
      <c r="O2204" s="227" t="s">
        <v>4756</v>
      </c>
      <c r="P2204" s="226">
        <v>0.48799999999999999</v>
      </c>
    </row>
    <row r="2205" spans="14:16">
      <c r="N2205" s="227" t="s">
        <v>2966</v>
      </c>
      <c r="O2205" s="227" t="s">
        <v>2967</v>
      </c>
      <c r="P2205" s="226">
        <v>0</v>
      </c>
    </row>
    <row r="2206" spans="14:16">
      <c r="N2206" s="227" t="s">
        <v>2968</v>
      </c>
      <c r="O2206" s="227" t="s">
        <v>663</v>
      </c>
      <c r="P2206" s="226">
        <v>0.63700000000000001</v>
      </c>
    </row>
    <row r="2207" spans="14:16">
      <c r="N2207" s="227" t="s">
        <v>2969</v>
      </c>
      <c r="O2207" s="227" t="s">
        <v>627</v>
      </c>
      <c r="P2207" s="226">
        <v>0</v>
      </c>
    </row>
    <row r="2208" spans="14:16">
      <c r="N2208" s="227" t="s">
        <v>2970</v>
      </c>
      <c r="O2208" s="227" t="s">
        <v>628</v>
      </c>
      <c r="P2208" s="226">
        <v>0.29199999999999998</v>
      </c>
    </row>
    <row r="2209" spans="14:16">
      <c r="N2209" s="227" t="s">
        <v>2971</v>
      </c>
      <c r="O2209" s="227" t="s">
        <v>629</v>
      </c>
      <c r="P2209" s="226">
        <v>0.36699999999999999</v>
      </c>
    </row>
    <row r="2210" spans="14:16">
      <c r="N2210" s="227" t="s">
        <v>2972</v>
      </c>
      <c r="O2210" s="227" t="s">
        <v>630</v>
      </c>
      <c r="P2210" s="226">
        <v>0.39</v>
      </c>
    </row>
    <row r="2211" spans="14:16">
      <c r="N2211" s="227" t="s">
        <v>2973</v>
      </c>
      <c r="O2211" s="227" t="s">
        <v>631</v>
      </c>
      <c r="P2211" s="226">
        <v>0</v>
      </c>
    </row>
    <row r="2212" spans="14:16">
      <c r="N2212" s="227" t="s">
        <v>2974</v>
      </c>
      <c r="O2212" s="227" t="s">
        <v>2975</v>
      </c>
      <c r="P2212" s="226">
        <v>0.29199999999999998</v>
      </c>
    </row>
    <row r="2213" spans="14:16">
      <c r="N2213" s="227" t="s">
        <v>2976</v>
      </c>
      <c r="O2213" s="227" t="s">
        <v>2977</v>
      </c>
      <c r="P2213" s="226">
        <v>0.31900000000000001</v>
      </c>
    </row>
    <row r="2214" spans="14:16">
      <c r="N2214" s="227" t="s">
        <v>2978</v>
      </c>
      <c r="O2214" s="227" t="s">
        <v>2979</v>
      </c>
      <c r="P2214" s="226">
        <v>0.52400000000000002</v>
      </c>
    </row>
    <row r="2215" spans="14:16">
      <c r="N2215" s="227" t="s">
        <v>2980</v>
      </c>
      <c r="O2215" s="227" t="s">
        <v>2981</v>
      </c>
      <c r="P2215" s="226">
        <v>0.45</v>
      </c>
    </row>
    <row r="2216" spans="14:16">
      <c r="N2216" s="227" t="s">
        <v>2982</v>
      </c>
      <c r="O2216" s="227" t="s">
        <v>1047</v>
      </c>
      <c r="P2216" s="226">
        <v>0.46400000000000002</v>
      </c>
    </row>
    <row r="2217" spans="14:16">
      <c r="N2217" s="227" t="s">
        <v>2983</v>
      </c>
      <c r="O2217" s="227" t="s">
        <v>2984</v>
      </c>
      <c r="P2217" s="226">
        <v>0</v>
      </c>
    </row>
    <row r="2218" spans="14:16">
      <c r="N2218" s="227" t="s">
        <v>2985</v>
      </c>
      <c r="O2218" s="227" t="s">
        <v>2986</v>
      </c>
      <c r="P2218" s="226">
        <v>0.36499999999999999</v>
      </c>
    </row>
    <row r="2219" spans="14:16">
      <c r="N2219" s="227" t="s">
        <v>2987</v>
      </c>
      <c r="O2219" s="227" t="s">
        <v>674</v>
      </c>
      <c r="P2219" s="226">
        <v>0.40499999999999997</v>
      </c>
    </row>
    <row r="2220" spans="14:16">
      <c r="N2220" s="227" t="s">
        <v>2988</v>
      </c>
      <c r="O2220" s="227" t="s">
        <v>305</v>
      </c>
      <c r="P2220" s="226">
        <v>0.53799999999999992</v>
      </c>
    </row>
    <row r="2221" spans="14:16">
      <c r="N2221" s="227" t="s">
        <v>2989</v>
      </c>
      <c r="O2221" s="227" t="s">
        <v>692</v>
      </c>
      <c r="P2221" s="226">
        <v>0.51200000000000001</v>
      </c>
    </row>
    <row r="2222" spans="14:16">
      <c r="N2222" s="227" t="s">
        <v>2990</v>
      </c>
      <c r="O2222" s="227" t="s">
        <v>805</v>
      </c>
      <c r="P2222" s="226">
        <v>0.45300000000000001</v>
      </c>
    </row>
    <row r="2223" spans="14:16">
      <c r="N2223" s="227" t="s">
        <v>2991</v>
      </c>
      <c r="O2223" s="227" t="s">
        <v>2992</v>
      </c>
      <c r="P2223" s="226">
        <v>0.318</v>
      </c>
    </row>
    <row r="2224" spans="14:16">
      <c r="N2224" s="227" t="s">
        <v>2993</v>
      </c>
      <c r="O2224" s="227" t="s">
        <v>2994</v>
      </c>
      <c r="P2224" s="226">
        <v>0.39</v>
      </c>
    </row>
    <row r="2225" spans="14:16">
      <c r="N2225" s="227" t="s">
        <v>2995</v>
      </c>
      <c r="O2225" s="227" t="s">
        <v>2996</v>
      </c>
      <c r="P2225" s="226">
        <v>0.38200000000000001</v>
      </c>
    </row>
    <row r="2226" spans="14:16">
      <c r="N2226" s="227" t="s">
        <v>2997</v>
      </c>
      <c r="O2226" s="227" t="s">
        <v>2998</v>
      </c>
      <c r="P2226" s="226">
        <v>0.65899999999999992</v>
      </c>
    </row>
    <row r="2227" spans="14:16">
      <c r="N2227" s="227" t="s">
        <v>2999</v>
      </c>
      <c r="O2227" s="227" t="s">
        <v>554</v>
      </c>
      <c r="P2227" s="226">
        <v>0.45300000000000001</v>
      </c>
    </row>
    <row r="2228" spans="14:16">
      <c r="N2228" s="227" t="s">
        <v>3000</v>
      </c>
      <c r="O2228" s="227" t="s">
        <v>327</v>
      </c>
      <c r="P2228" s="226">
        <v>0.52500000000000002</v>
      </c>
    </row>
    <row r="2229" spans="14:16">
      <c r="N2229" s="227" t="s">
        <v>3001</v>
      </c>
      <c r="O2229" s="227" t="s">
        <v>3002</v>
      </c>
      <c r="P2229" s="226">
        <v>0</v>
      </c>
    </row>
    <row r="2230" spans="14:16">
      <c r="N2230" s="227" t="s">
        <v>3003</v>
      </c>
      <c r="O2230" s="227" t="s">
        <v>3004</v>
      </c>
      <c r="P2230" s="226">
        <v>0</v>
      </c>
    </row>
    <row r="2231" spans="14:16">
      <c r="N2231" s="227" t="s">
        <v>3005</v>
      </c>
      <c r="O2231" s="227" t="s">
        <v>3006</v>
      </c>
      <c r="P2231" s="226">
        <v>0.374</v>
      </c>
    </row>
    <row r="2232" spans="14:16">
      <c r="N2232" s="227" t="s">
        <v>3007</v>
      </c>
      <c r="O2232" s="227" t="s">
        <v>3008</v>
      </c>
      <c r="P2232" s="226">
        <v>3.3000000000000002E-2</v>
      </c>
    </row>
    <row r="2233" spans="14:16">
      <c r="N2233" s="227" t="s">
        <v>3009</v>
      </c>
      <c r="O2233" s="227" t="s">
        <v>3010</v>
      </c>
      <c r="P2233" s="226">
        <v>0.20200000000000001</v>
      </c>
    </row>
    <row r="2234" spans="14:16">
      <c r="N2234" s="227" t="s">
        <v>3011</v>
      </c>
      <c r="O2234" s="227" t="s">
        <v>3012</v>
      </c>
      <c r="P2234" s="226">
        <v>0.55300000000000005</v>
      </c>
    </row>
    <row r="2235" spans="14:16">
      <c r="N2235" s="227" t="s">
        <v>3013</v>
      </c>
      <c r="O2235" s="227" t="s">
        <v>532</v>
      </c>
      <c r="P2235" s="226">
        <v>0.48799999999999999</v>
      </c>
    </row>
    <row r="2236" spans="14:16">
      <c r="N2236" s="227" t="s">
        <v>3014</v>
      </c>
      <c r="O2236" s="227" t="s">
        <v>306</v>
      </c>
      <c r="P2236" s="226">
        <v>0.45500000000000002</v>
      </c>
    </row>
    <row r="2237" spans="14:16">
      <c r="N2237" s="227" t="s">
        <v>3015</v>
      </c>
      <c r="O2237" s="227" t="s">
        <v>787</v>
      </c>
      <c r="P2237" s="226">
        <v>0.45300000000000001</v>
      </c>
    </row>
    <row r="2238" spans="14:16">
      <c r="N2238" s="227" t="s">
        <v>3016</v>
      </c>
      <c r="O2238" s="227" t="s">
        <v>329</v>
      </c>
      <c r="P2238" s="226">
        <v>0.51500000000000001</v>
      </c>
    </row>
    <row r="2239" spans="14:16">
      <c r="N2239" s="227" t="s">
        <v>3017</v>
      </c>
      <c r="O2239" s="227" t="s">
        <v>557</v>
      </c>
      <c r="P2239" s="226">
        <v>0.44700000000000001</v>
      </c>
    </row>
    <row r="2240" spans="14:16">
      <c r="N2240" s="227" t="s">
        <v>3018</v>
      </c>
      <c r="O2240" s="227" t="s">
        <v>785</v>
      </c>
      <c r="P2240" s="226">
        <v>0.36399999999999999</v>
      </c>
    </row>
    <row r="2241" spans="14:16">
      <c r="N2241" s="227" t="s">
        <v>3019</v>
      </c>
      <c r="O2241" s="227" t="s">
        <v>761</v>
      </c>
      <c r="P2241" s="226">
        <v>0.50600000000000001</v>
      </c>
    </row>
    <row r="2242" spans="14:16">
      <c r="N2242" s="227" t="s">
        <v>3020</v>
      </c>
      <c r="O2242" s="227" t="s">
        <v>3021</v>
      </c>
      <c r="P2242" s="226">
        <v>0.47899999999999998</v>
      </c>
    </row>
    <row r="2243" spans="14:16">
      <c r="N2243" s="227" t="s">
        <v>3022</v>
      </c>
      <c r="O2243" s="227" t="s">
        <v>3023</v>
      </c>
      <c r="P2243" s="226">
        <v>0.54900000000000004</v>
      </c>
    </row>
    <row r="2244" spans="14:16">
      <c r="N2244" s="227" t="s">
        <v>3024</v>
      </c>
      <c r="O2244" s="227" t="s">
        <v>3025</v>
      </c>
      <c r="P2244" s="226">
        <v>0</v>
      </c>
    </row>
    <row r="2245" spans="14:16">
      <c r="N2245" s="227" t="s">
        <v>3026</v>
      </c>
      <c r="O2245" s="227" t="s">
        <v>3027</v>
      </c>
      <c r="P2245" s="226">
        <v>0</v>
      </c>
    </row>
    <row r="2246" spans="14:16">
      <c r="N2246" s="227" t="s">
        <v>3028</v>
      </c>
      <c r="O2246" s="227" t="s">
        <v>3029</v>
      </c>
      <c r="P2246" s="226">
        <v>0.503</v>
      </c>
    </row>
    <row r="2247" spans="14:16">
      <c r="N2247" s="227" t="s">
        <v>3030</v>
      </c>
      <c r="O2247" s="227" t="s">
        <v>330</v>
      </c>
      <c r="P2247" s="226">
        <v>0.51700000000000002</v>
      </c>
    </row>
    <row r="2248" spans="14:16">
      <c r="N2248" s="227" t="s">
        <v>3031</v>
      </c>
      <c r="O2248" s="227" t="s">
        <v>331</v>
      </c>
      <c r="P2248" s="226">
        <v>0.48199999999999998</v>
      </c>
    </row>
    <row r="2249" spans="14:16">
      <c r="N2249" s="227" t="s">
        <v>3032</v>
      </c>
      <c r="O2249" s="227" t="s">
        <v>3033</v>
      </c>
      <c r="P2249" s="226">
        <v>0.51500000000000001</v>
      </c>
    </row>
    <row r="2250" spans="14:16">
      <c r="N2250" s="227" t="s">
        <v>3034</v>
      </c>
      <c r="O2250" s="227" t="s">
        <v>1044</v>
      </c>
      <c r="P2250" s="226">
        <v>0.45300000000000001</v>
      </c>
    </row>
    <row r="2251" spans="14:16">
      <c r="N2251" s="227" t="s">
        <v>3035</v>
      </c>
      <c r="O2251" s="227" t="s">
        <v>3036</v>
      </c>
      <c r="P2251" s="226">
        <v>0</v>
      </c>
    </row>
    <row r="2252" spans="14:16">
      <c r="N2252" s="227" t="s">
        <v>3037</v>
      </c>
      <c r="O2252" s="227" t="s">
        <v>3038</v>
      </c>
      <c r="P2252" s="226">
        <v>0</v>
      </c>
    </row>
    <row r="2253" spans="14:16">
      <c r="N2253" s="227" t="s">
        <v>3039</v>
      </c>
      <c r="O2253" s="227" t="s">
        <v>3040</v>
      </c>
      <c r="P2253" s="226">
        <v>0.39300000000000002</v>
      </c>
    </row>
    <row r="2254" spans="14:16">
      <c r="N2254" s="227" t="s">
        <v>3041</v>
      </c>
      <c r="O2254" s="227" t="s">
        <v>3042</v>
      </c>
      <c r="P2254" s="226">
        <v>0.82499999999999996</v>
      </c>
    </row>
    <row r="2255" spans="14:16">
      <c r="N2255" s="227" t="s">
        <v>3043</v>
      </c>
      <c r="O2255" s="227" t="s">
        <v>3044</v>
      </c>
      <c r="P2255" s="226">
        <v>0.82499999999999996</v>
      </c>
    </row>
    <row r="2256" spans="14:16">
      <c r="N2256" s="227" t="s">
        <v>3045</v>
      </c>
      <c r="O2256" s="227" t="s">
        <v>3046</v>
      </c>
      <c r="P2256" s="226">
        <v>0.43600000000000005</v>
      </c>
    </row>
    <row r="2257" spans="14:16">
      <c r="N2257" s="227" t="s">
        <v>3047</v>
      </c>
      <c r="O2257" s="227" t="s">
        <v>541</v>
      </c>
      <c r="P2257" s="226">
        <v>0.56099999999999994</v>
      </c>
    </row>
    <row r="2258" spans="14:16">
      <c r="N2258" s="227" t="s">
        <v>3048</v>
      </c>
      <c r="O2258" s="227" t="s">
        <v>3049</v>
      </c>
      <c r="P2258" s="226">
        <v>0.34099999999999997</v>
      </c>
    </row>
    <row r="2259" spans="14:16">
      <c r="N2259" s="227" t="s">
        <v>3050</v>
      </c>
      <c r="O2259" s="227" t="s">
        <v>1081</v>
      </c>
      <c r="P2259" s="226">
        <v>0.50600000000000001</v>
      </c>
    </row>
    <row r="2260" spans="14:16">
      <c r="N2260" s="227" t="s">
        <v>3051</v>
      </c>
      <c r="O2260" s="227" t="s">
        <v>719</v>
      </c>
      <c r="P2260" s="226">
        <v>0.53500000000000003</v>
      </c>
    </row>
    <row r="2261" spans="14:16">
      <c r="N2261" s="227" t="s">
        <v>3052</v>
      </c>
      <c r="O2261" s="227" t="s">
        <v>666</v>
      </c>
      <c r="P2261" s="226">
        <v>0.44</v>
      </c>
    </row>
    <row r="2262" spans="14:16">
      <c r="N2262" s="227" t="s">
        <v>3053</v>
      </c>
      <c r="O2262" s="227" t="s">
        <v>498</v>
      </c>
      <c r="P2262" s="226">
        <v>0.45300000000000001</v>
      </c>
    </row>
    <row r="2263" spans="14:16">
      <c r="N2263" s="227" t="s">
        <v>3054</v>
      </c>
      <c r="O2263" s="227" t="s">
        <v>778</v>
      </c>
      <c r="P2263" s="226">
        <v>0.55900000000000005</v>
      </c>
    </row>
    <row r="2264" spans="14:16">
      <c r="N2264" s="227" t="s">
        <v>3055</v>
      </c>
      <c r="O2264" s="227" t="s">
        <v>588</v>
      </c>
      <c r="P2264" s="226">
        <v>0.39500000000000002</v>
      </c>
    </row>
    <row r="2265" spans="14:16">
      <c r="N2265" s="227" t="s">
        <v>3056</v>
      </c>
      <c r="O2265" s="227" t="s">
        <v>332</v>
      </c>
      <c r="P2265" s="226">
        <v>0.54699999999999993</v>
      </c>
    </row>
    <row r="2266" spans="14:16">
      <c r="N2266" s="227" t="s">
        <v>3057</v>
      </c>
      <c r="O2266" s="227" t="s">
        <v>3058</v>
      </c>
      <c r="P2266" s="226">
        <v>0.55000000000000004</v>
      </c>
    </row>
    <row r="2267" spans="14:16">
      <c r="N2267" s="227" t="s">
        <v>3059</v>
      </c>
      <c r="O2267" s="227" t="s">
        <v>3060</v>
      </c>
      <c r="P2267" s="226">
        <v>0.52899999999999991</v>
      </c>
    </row>
    <row r="2268" spans="14:16">
      <c r="N2268" s="227" t="s">
        <v>3061</v>
      </c>
      <c r="O2268" s="227" t="s">
        <v>3062</v>
      </c>
      <c r="P2268" s="226">
        <v>0.42599999999999999</v>
      </c>
    </row>
    <row r="2269" spans="14:16">
      <c r="N2269" s="227" t="s">
        <v>3063</v>
      </c>
      <c r="O2269" s="227" t="s">
        <v>3064</v>
      </c>
      <c r="P2269" s="226">
        <v>0</v>
      </c>
    </row>
    <row r="2270" spans="14:16">
      <c r="N2270" s="227" t="s">
        <v>3065</v>
      </c>
      <c r="O2270" s="227" t="s">
        <v>3066</v>
      </c>
      <c r="P2270" s="226">
        <v>0.51700000000000002</v>
      </c>
    </row>
    <row r="2271" spans="14:16">
      <c r="N2271" s="227" t="s">
        <v>3067</v>
      </c>
      <c r="O2271" s="227" t="s">
        <v>3068</v>
      </c>
      <c r="P2271" s="226">
        <v>0</v>
      </c>
    </row>
    <row r="2272" spans="14:16">
      <c r="N2272" s="227" t="s">
        <v>3069</v>
      </c>
      <c r="O2272" s="227" t="s">
        <v>3070</v>
      </c>
      <c r="P2272" s="226">
        <v>0</v>
      </c>
    </row>
    <row r="2273" spans="14:16">
      <c r="N2273" s="227" t="s">
        <v>3071</v>
      </c>
      <c r="O2273" s="227" t="s">
        <v>3072</v>
      </c>
      <c r="P2273" s="226">
        <v>0.2</v>
      </c>
    </row>
    <row r="2274" spans="14:16">
      <c r="N2274" s="227" t="s">
        <v>3073</v>
      </c>
      <c r="O2274" s="227" t="s">
        <v>3074</v>
      </c>
      <c r="P2274" s="226">
        <v>0.46200000000000002</v>
      </c>
    </row>
    <row r="2275" spans="14:16">
      <c r="N2275" s="227" t="s">
        <v>3075</v>
      </c>
      <c r="O2275" s="227" t="s">
        <v>3076</v>
      </c>
      <c r="P2275" s="226">
        <v>0.39100000000000001</v>
      </c>
    </row>
    <row r="2276" spans="14:16">
      <c r="N2276" s="227" t="s">
        <v>3077</v>
      </c>
      <c r="O2276" s="227" t="s">
        <v>3078</v>
      </c>
      <c r="P2276" s="226">
        <v>0</v>
      </c>
    </row>
    <row r="2277" spans="14:16">
      <c r="N2277" s="227" t="s">
        <v>3079</v>
      </c>
      <c r="O2277" s="227" t="s">
        <v>3080</v>
      </c>
      <c r="P2277" s="226">
        <v>0.2</v>
      </c>
    </row>
    <row r="2278" spans="14:16">
      <c r="N2278" s="227" t="s">
        <v>3081</v>
      </c>
      <c r="O2278" s="227" t="s">
        <v>3082</v>
      </c>
      <c r="P2278" s="226">
        <v>0.46799999999999997</v>
      </c>
    </row>
    <row r="2279" spans="14:16">
      <c r="N2279" s="227" t="s">
        <v>3083</v>
      </c>
      <c r="O2279" s="227" t="s">
        <v>3084</v>
      </c>
      <c r="P2279" s="226">
        <v>0.46700000000000003</v>
      </c>
    </row>
    <row r="2280" spans="14:16">
      <c r="N2280" s="227" t="s">
        <v>3085</v>
      </c>
      <c r="O2280" s="227" t="s">
        <v>832</v>
      </c>
      <c r="P2280" s="226">
        <v>0.38300000000000001</v>
      </c>
    </row>
    <row r="2281" spans="14:16">
      <c r="N2281" s="227" t="s">
        <v>3086</v>
      </c>
      <c r="O2281" s="227" t="s">
        <v>3087</v>
      </c>
      <c r="P2281" s="226">
        <v>0.52200000000000002</v>
      </c>
    </row>
    <row r="2282" spans="14:16">
      <c r="N2282" s="227" t="s">
        <v>3088</v>
      </c>
      <c r="O2282" s="227" t="s">
        <v>3089</v>
      </c>
      <c r="P2282" s="226">
        <v>0.51900000000000002</v>
      </c>
    </row>
    <row r="2283" spans="14:16">
      <c r="N2283" s="227" t="s">
        <v>3090</v>
      </c>
      <c r="O2283" s="227" t="s">
        <v>529</v>
      </c>
      <c r="P2283" s="226">
        <v>0.60599999999999998</v>
      </c>
    </row>
    <row r="2284" spans="14:16">
      <c r="N2284" s="227" t="s">
        <v>3091</v>
      </c>
      <c r="O2284" s="227" t="s">
        <v>3092</v>
      </c>
      <c r="P2284" s="226">
        <v>0</v>
      </c>
    </row>
    <row r="2285" spans="14:16">
      <c r="N2285" s="227" t="s">
        <v>3093</v>
      </c>
      <c r="O2285" s="227" t="s">
        <v>3094</v>
      </c>
      <c r="P2285" s="226">
        <v>0.48799999999999999</v>
      </c>
    </row>
    <row r="2286" spans="14:16">
      <c r="N2286" s="227" t="s">
        <v>3095</v>
      </c>
      <c r="O2286" s="227" t="s">
        <v>3096</v>
      </c>
      <c r="P2286" s="226">
        <v>0.48799999999999999</v>
      </c>
    </row>
    <row r="2287" spans="14:16">
      <c r="N2287" s="227" t="s">
        <v>3097</v>
      </c>
      <c r="O2287" s="227" t="s">
        <v>573</v>
      </c>
      <c r="P2287" s="226">
        <v>0.46</v>
      </c>
    </row>
    <row r="2288" spans="14:16">
      <c r="N2288" s="227" t="s">
        <v>3098</v>
      </c>
      <c r="O2288" s="227" t="s">
        <v>3099</v>
      </c>
      <c r="P2288" s="226">
        <v>0.40600000000000003</v>
      </c>
    </row>
    <row r="2289" spans="14:16">
      <c r="N2289" s="227" t="s">
        <v>3100</v>
      </c>
      <c r="O2289" s="227" t="s">
        <v>443</v>
      </c>
      <c r="P2289" s="226">
        <v>0.45300000000000001</v>
      </c>
    </row>
    <row r="2290" spans="14:16">
      <c r="N2290" s="227" t="s">
        <v>3101</v>
      </c>
      <c r="O2290" s="227" t="s">
        <v>445</v>
      </c>
      <c r="P2290" s="226">
        <v>0.67699999999999994</v>
      </c>
    </row>
    <row r="2291" spans="14:16">
      <c r="N2291" s="227" t="s">
        <v>3102</v>
      </c>
      <c r="O2291" s="227" t="s">
        <v>789</v>
      </c>
      <c r="P2291" s="226">
        <v>0.45300000000000001</v>
      </c>
    </row>
    <row r="2292" spans="14:16">
      <c r="N2292" s="227" t="s">
        <v>3103</v>
      </c>
      <c r="O2292" s="227" t="s">
        <v>446</v>
      </c>
      <c r="P2292" s="226">
        <v>0.67100000000000004</v>
      </c>
    </row>
    <row r="2293" spans="14:16">
      <c r="N2293" s="227" t="s">
        <v>3104</v>
      </c>
      <c r="O2293" s="227" t="s">
        <v>813</v>
      </c>
      <c r="P2293" s="226">
        <v>0.45300000000000001</v>
      </c>
    </row>
    <row r="2294" spans="14:16">
      <c r="N2294" s="227" t="s">
        <v>3105</v>
      </c>
      <c r="O2294" s="227" t="s">
        <v>803</v>
      </c>
      <c r="P2294" s="226">
        <v>0.45300000000000001</v>
      </c>
    </row>
    <row r="2295" spans="14:16">
      <c r="N2295" s="227" t="s">
        <v>3106</v>
      </c>
      <c r="O2295" s="227" t="s">
        <v>333</v>
      </c>
      <c r="P2295" s="226">
        <v>0.40400000000000003</v>
      </c>
    </row>
    <row r="2296" spans="14:16">
      <c r="N2296" s="227" t="s">
        <v>3107</v>
      </c>
      <c r="O2296" s="227" t="s">
        <v>743</v>
      </c>
      <c r="P2296" s="226">
        <v>0.57399999999999995</v>
      </c>
    </row>
    <row r="2297" spans="14:16">
      <c r="N2297" s="227" t="s">
        <v>3108</v>
      </c>
      <c r="O2297" s="227" t="s">
        <v>3109</v>
      </c>
      <c r="P2297" s="226">
        <v>0.73899999999999999</v>
      </c>
    </row>
    <row r="2298" spans="14:16">
      <c r="N2298" s="227" t="s">
        <v>3110</v>
      </c>
      <c r="O2298" s="227" t="s">
        <v>3111</v>
      </c>
      <c r="P2298" s="226">
        <v>0.54799999999999993</v>
      </c>
    </row>
    <row r="2299" spans="14:16">
      <c r="N2299" s="227" t="s">
        <v>3112</v>
      </c>
      <c r="O2299" s="227" t="s">
        <v>3113</v>
      </c>
      <c r="P2299" s="226">
        <v>0</v>
      </c>
    </row>
    <row r="2300" spans="14:16">
      <c r="N2300" s="227" t="s">
        <v>3114</v>
      </c>
      <c r="O2300" s="227" t="s">
        <v>3115</v>
      </c>
      <c r="P2300" s="226">
        <v>0.42899999999999999</v>
      </c>
    </row>
    <row r="2301" spans="14:16">
      <c r="N2301" s="227" t="s">
        <v>3116</v>
      </c>
      <c r="O2301" s="227" t="s">
        <v>737</v>
      </c>
      <c r="P2301" s="226">
        <v>0.45300000000000001</v>
      </c>
    </row>
    <row r="2302" spans="14:16">
      <c r="N2302" s="227" t="s">
        <v>3117</v>
      </c>
      <c r="O2302" s="227" t="s">
        <v>700</v>
      </c>
      <c r="P2302" s="226">
        <v>0.49</v>
      </c>
    </row>
    <row r="2303" spans="14:16">
      <c r="N2303" s="227" t="s">
        <v>3118</v>
      </c>
      <c r="O2303" s="227" t="s">
        <v>657</v>
      </c>
      <c r="P2303" s="226">
        <v>0.39100000000000001</v>
      </c>
    </row>
    <row r="2304" spans="14:16">
      <c r="N2304" s="227" t="s">
        <v>3119</v>
      </c>
      <c r="O2304" s="227" t="s">
        <v>3120</v>
      </c>
      <c r="P2304" s="226">
        <v>0.44800000000000001</v>
      </c>
    </row>
    <row r="2305" spans="14:16">
      <c r="N2305" s="227" t="s">
        <v>3121</v>
      </c>
      <c r="O2305" s="227" t="s">
        <v>3122</v>
      </c>
      <c r="P2305" s="226">
        <v>1.0369999999999999</v>
      </c>
    </row>
    <row r="2306" spans="14:16">
      <c r="N2306" s="227" t="s">
        <v>3123</v>
      </c>
      <c r="O2306" s="227" t="s">
        <v>3124</v>
      </c>
      <c r="P2306" s="226">
        <v>0.42599999999999999</v>
      </c>
    </row>
    <row r="2307" spans="14:16">
      <c r="N2307" s="227" t="s">
        <v>3125</v>
      </c>
      <c r="O2307" s="227" t="s">
        <v>3126</v>
      </c>
      <c r="P2307" s="226">
        <v>0.51200000000000001</v>
      </c>
    </row>
    <row r="2308" spans="14:16">
      <c r="N2308" s="227" t="s">
        <v>3127</v>
      </c>
      <c r="O2308" s="227" t="s">
        <v>883</v>
      </c>
      <c r="P2308" s="226">
        <v>0.40299999999999997</v>
      </c>
    </row>
    <row r="2309" spans="14:16">
      <c r="N2309" s="227" t="s">
        <v>3128</v>
      </c>
      <c r="O2309" s="227" t="s">
        <v>448</v>
      </c>
      <c r="P2309" s="226">
        <v>0.57899999999999996</v>
      </c>
    </row>
    <row r="2310" spans="14:16">
      <c r="N2310" s="227" t="s">
        <v>3129</v>
      </c>
      <c r="O2310" s="227" t="s">
        <v>3130</v>
      </c>
      <c r="P2310" s="226">
        <v>0</v>
      </c>
    </row>
    <row r="2311" spans="14:16">
      <c r="N2311" s="227" t="s">
        <v>3131</v>
      </c>
      <c r="O2311" s="227" t="s">
        <v>3132</v>
      </c>
      <c r="P2311" s="226">
        <v>0</v>
      </c>
    </row>
    <row r="2312" spans="14:16">
      <c r="N2312" s="227" t="s">
        <v>3133</v>
      </c>
      <c r="O2312" s="227" t="s">
        <v>3134</v>
      </c>
      <c r="P2312" s="226">
        <v>0.53900000000000003</v>
      </c>
    </row>
    <row r="2313" spans="14:16">
      <c r="N2313" s="227" t="s">
        <v>3135</v>
      </c>
      <c r="O2313" s="227" t="s">
        <v>3136</v>
      </c>
      <c r="P2313" s="226">
        <v>0.56300000000000006</v>
      </c>
    </row>
    <row r="2314" spans="14:16">
      <c r="N2314" s="227" t="s">
        <v>3137</v>
      </c>
      <c r="O2314" s="227" t="s">
        <v>706</v>
      </c>
      <c r="P2314" s="226">
        <v>0.54799999999999993</v>
      </c>
    </row>
    <row r="2315" spans="14:16">
      <c r="N2315" s="227" t="s">
        <v>3138</v>
      </c>
      <c r="O2315" s="227" t="s">
        <v>1007</v>
      </c>
      <c r="P2315" s="226">
        <v>0.55500000000000005</v>
      </c>
    </row>
    <row r="2316" spans="14:16">
      <c r="N2316" s="227" t="s">
        <v>3139</v>
      </c>
      <c r="O2316" s="227" t="s">
        <v>337</v>
      </c>
      <c r="P2316" s="226">
        <v>0.47600000000000003</v>
      </c>
    </row>
    <row r="2317" spans="14:16">
      <c r="N2317" s="227" t="s">
        <v>3140</v>
      </c>
      <c r="O2317" s="227" t="s">
        <v>1022</v>
      </c>
      <c r="P2317" s="226">
        <v>0.58799999999999997</v>
      </c>
    </row>
    <row r="2318" spans="14:16">
      <c r="N2318" s="227" t="s">
        <v>3141</v>
      </c>
      <c r="O2318" s="227" t="s">
        <v>3142</v>
      </c>
      <c r="P2318" s="226">
        <v>0</v>
      </c>
    </row>
    <row r="2319" spans="14:16">
      <c r="N2319" s="227" t="s">
        <v>3143</v>
      </c>
      <c r="O2319" s="227" t="s">
        <v>3144</v>
      </c>
      <c r="P2319" s="226">
        <v>0</v>
      </c>
    </row>
    <row r="2320" spans="14:16">
      <c r="N2320" s="227" t="s">
        <v>3145</v>
      </c>
      <c r="O2320" s="227" t="s">
        <v>3146</v>
      </c>
      <c r="P2320" s="226">
        <v>0.39</v>
      </c>
    </row>
    <row r="2321" spans="14:16">
      <c r="N2321" s="227" t="s">
        <v>3147</v>
      </c>
      <c r="O2321" s="227" t="s">
        <v>3148</v>
      </c>
      <c r="P2321" s="226">
        <v>0.39</v>
      </c>
    </row>
    <row r="2322" spans="14:16">
      <c r="N2322" s="227" t="s">
        <v>3149</v>
      </c>
      <c r="O2322" s="227" t="s">
        <v>3150</v>
      </c>
      <c r="P2322" s="226">
        <v>0.39</v>
      </c>
    </row>
    <row r="2323" spans="14:16">
      <c r="N2323" s="227" t="s">
        <v>3151</v>
      </c>
      <c r="O2323" s="227" t="s">
        <v>3152</v>
      </c>
      <c r="P2323" s="226">
        <v>0.34299999999999997</v>
      </c>
    </row>
    <row r="2324" spans="14:16">
      <c r="N2324" s="227" t="s">
        <v>3153</v>
      </c>
      <c r="O2324" s="227" t="s">
        <v>3154</v>
      </c>
      <c r="P2324" s="226">
        <v>0.248</v>
      </c>
    </row>
    <row r="2325" spans="14:16">
      <c r="N2325" s="227" t="s">
        <v>3155</v>
      </c>
      <c r="O2325" s="227" t="s">
        <v>3156</v>
      </c>
      <c r="P2325" s="226">
        <v>0</v>
      </c>
    </row>
    <row r="2326" spans="14:16">
      <c r="N2326" s="227" t="s">
        <v>3157</v>
      </c>
      <c r="O2326" s="227" t="s">
        <v>3158</v>
      </c>
      <c r="P2326" s="226">
        <v>0.53600000000000003</v>
      </c>
    </row>
    <row r="2327" spans="14:16">
      <c r="N2327" s="227" t="s">
        <v>3159</v>
      </c>
      <c r="O2327" s="227" t="s">
        <v>3160</v>
      </c>
      <c r="P2327" s="226">
        <v>0.53100000000000003</v>
      </c>
    </row>
    <row r="2328" spans="14:16">
      <c r="N2328" s="227" t="s">
        <v>3161</v>
      </c>
      <c r="O2328" s="227" t="s">
        <v>788</v>
      </c>
      <c r="P2328" s="226">
        <v>0.35</v>
      </c>
    </row>
    <row r="2329" spans="14:16">
      <c r="N2329" s="227" t="s">
        <v>3162</v>
      </c>
      <c r="O2329" s="227" t="s">
        <v>1085</v>
      </c>
      <c r="P2329" s="226">
        <v>0.45399999999999996</v>
      </c>
    </row>
    <row r="2330" spans="14:16">
      <c r="N2330" s="227" t="s">
        <v>3163</v>
      </c>
      <c r="O2330" s="227" t="s">
        <v>1103</v>
      </c>
      <c r="P2330" s="226">
        <v>0.63400000000000001</v>
      </c>
    </row>
    <row r="2331" spans="14:16">
      <c r="N2331" s="227" t="s">
        <v>3164</v>
      </c>
      <c r="O2331" s="227" t="s">
        <v>602</v>
      </c>
      <c r="P2331" s="226">
        <v>0.57600000000000007</v>
      </c>
    </row>
    <row r="2332" spans="14:16">
      <c r="N2332" s="227" t="s">
        <v>3165</v>
      </c>
      <c r="O2332" s="227" t="s">
        <v>3166</v>
      </c>
      <c r="P2332" s="226">
        <v>0</v>
      </c>
    </row>
    <row r="2333" spans="14:16">
      <c r="N2333" s="227" t="s">
        <v>3167</v>
      </c>
      <c r="O2333" s="227" t="s">
        <v>3168</v>
      </c>
      <c r="P2333" s="226">
        <v>0.63600000000000001</v>
      </c>
    </row>
    <row r="2334" spans="14:16">
      <c r="N2334" s="227" t="s">
        <v>3169</v>
      </c>
      <c r="O2334" s="227" t="s">
        <v>3170</v>
      </c>
      <c r="P2334" s="226">
        <v>0.63600000000000001</v>
      </c>
    </row>
    <row r="2335" spans="14:16">
      <c r="N2335" s="227" t="s">
        <v>3171</v>
      </c>
      <c r="O2335" s="227" t="s">
        <v>435</v>
      </c>
      <c r="P2335" s="226">
        <v>0.50600000000000001</v>
      </c>
    </row>
    <row r="2336" spans="14:16">
      <c r="N2336" s="227" t="s">
        <v>3172</v>
      </c>
      <c r="O2336" s="227" t="s">
        <v>319</v>
      </c>
      <c r="P2336" s="226">
        <v>0.46599999999999997</v>
      </c>
    </row>
    <row r="2337" spans="14:16">
      <c r="N2337" s="227" t="s">
        <v>3173</v>
      </c>
      <c r="O2337" s="227" t="s">
        <v>613</v>
      </c>
      <c r="P2337" s="226">
        <v>0</v>
      </c>
    </row>
    <row r="2338" spans="14:16">
      <c r="N2338" s="227" t="s">
        <v>3174</v>
      </c>
      <c r="O2338" s="227" t="s">
        <v>614</v>
      </c>
      <c r="P2338" s="226">
        <v>0</v>
      </c>
    </row>
    <row r="2339" spans="14:16">
      <c r="N2339" s="227" t="s">
        <v>3175</v>
      </c>
      <c r="O2339" s="227" t="s">
        <v>817</v>
      </c>
      <c r="P2339" s="226">
        <v>0.22</v>
      </c>
    </row>
    <row r="2340" spans="14:16">
      <c r="N2340" s="227" t="s">
        <v>3176</v>
      </c>
      <c r="O2340" s="227" t="s">
        <v>950</v>
      </c>
      <c r="P2340" s="226">
        <v>0.33</v>
      </c>
    </row>
    <row r="2341" spans="14:16">
      <c r="N2341" s="227" t="s">
        <v>3177</v>
      </c>
      <c r="O2341" s="227" t="s">
        <v>951</v>
      </c>
      <c r="P2341" s="226">
        <v>0.34900000000000003</v>
      </c>
    </row>
    <row r="2342" spans="14:16">
      <c r="N2342" s="227" t="s">
        <v>3178</v>
      </c>
      <c r="O2342" s="227" t="s">
        <v>952</v>
      </c>
      <c r="P2342" s="226">
        <v>0.4</v>
      </c>
    </row>
    <row r="2343" spans="14:16">
      <c r="N2343" s="227" t="s">
        <v>3179</v>
      </c>
      <c r="O2343" s="227" t="s">
        <v>953</v>
      </c>
      <c r="P2343" s="226">
        <v>0.40499999999999997</v>
      </c>
    </row>
    <row r="2344" spans="14:16">
      <c r="N2344" s="227" t="s">
        <v>3180</v>
      </c>
      <c r="O2344" s="227" t="s">
        <v>3181</v>
      </c>
      <c r="P2344" s="226">
        <v>0.40900000000000003</v>
      </c>
    </row>
    <row r="2345" spans="14:16">
      <c r="N2345" s="227" t="s">
        <v>3182</v>
      </c>
      <c r="O2345" s="227" t="s">
        <v>3183</v>
      </c>
      <c r="P2345" s="226">
        <v>0.40799999999999997</v>
      </c>
    </row>
    <row r="2346" spans="14:16">
      <c r="N2346" s="227" t="s">
        <v>3184</v>
      </c>
      <c r="O2346" s="227" t="s">
        <v>727</v>
      </c>
      <c r="P2346" s="226">
        <v>0.48799999999999999</v>
      </c>
    </row>
    <row r="2347" spans="14:16">
      <c r="N2347" s="227" t="s">
        <v>3185</v>
      </c>
      <c r="O2347" s="227" t="s">
        <v>3186</v>
      </c>
      <c r="P2347" s="226">
        <v>0</v>
      </c>
    </row>
    <row r="2348" spans="14:16">
      <c r="N2348" s="227" t="s">
        <v>3187</v>
      </c>
      <c r="O2348" s="227" t="s">
        <v>3188</v>
      </c>
      <c r="P2348" s="226">
        <v>0</v>
      </c>
    </row>
    <row r="2349" spans="14:16">
      <c r="N2349" s="227" t="s">
        <v>3189</v>
      </c>
      <c r="O2349" s="227" t="s">
        <v>3190</v>
      </c>
      <c r="P2349" s="226">
        <v>0.39300000000000002</v>
      </c>
    </row>
    <row r="2350" spans="14:16">
      <c r="N2350" s="227" t="s">
        <v>3191</v>
      </c>
      <c r="O2350" s="227" t="s">
        <v>3192</v>
      </c>
      <c r="P2350" s="226">
        <v>0.378</v>
      </c>
    </row>
    <row r="2351" spans="14:16">
      <c r="N2351" s="227" t="s">
        <v>3193</v>
      </c>
      <c r="O2351" s="227" t="s">
        <v>1086</v>
      </c>
      <c r="P2351" s="226">
        <v>0.60599999999999998</v>
      </c>
    </row>
    <row r="2352" spans="14:16">
      <c r="N2352" s="227" t="s">
        <v>3194</v>
      </c>
      <c r="O2352" s="227" t="s">
        <v>436</v>
      </c>
      <c r="P2352" s="226">
        <v>0.76300000000000001</v>
      </c>
    </row>
    <row r="2353" spans="14:16">
      <c r="N2353" s="227" t="s">
        <v>3195</v>
      </c>
      <c r="O2353" s="227" t="s">
        <v>1089</v>
      </c>
      <c r="P2353" s="226">
        <v>0.53600000000000003</v>
      </c>
    </row>
    <row r="2354" spans="14:16">
      <c r="N2354" s="227" t="s">
        <v>3196</v>
      </c>
      <c r="O2354" s="227" t="s">
        <v>3197</v>
      </c>
      <c r="P2354" s="226">
        <v>0</v>
      </c>
    </row>
    <row r="2355" spans="14:16">
      <c r="N2355" s="227" t="s">
        <v>3198</v>
      </c>
      <c r="O2355" s="227" t="s">
        <v>3199</v>
      </c>
      <c r="P2355" s="226">
        <v>0</v>
      </c>
    </row>
    <row r="2356" spans="14:16">
      <c r="N2356" s="227" t="s">
        <v>3200</v>
      </c>
      <c r="O2356" s="227" t="s">
        <v>3201</v>
      </c>
      <c r="P2356" s="226">
        <v>0.44</v>
      </c>
    </row>
    <row r="2357" spans="14:16">
      <c r="N2357" s="227" t="s">
        <v>3202</v>
      </c>
      <c r="O2357" s="227" t="s">
        <v>3203</v>
      </c>
      <c r="P2357" s="226">
        <v>0.432</v>
      </c>
    </row>
    <row r="2358" spans="14:16">
      <c r="N2358" s="227" t="s">
        <v>3204</v>
      </c>
      <c r="O2358" s="227" t="s">
        <v>3205</v>
      </c>
      <c r="P2358" s="226">
        <v>0</v>
      </c>
    </row>
    <row r="2359" spans="14:16">
      <c r="N2359" s="227" t="s">
        <v>3206</v>
      </c>
      <c r="O2359" s="227" t="s">
        <v>3207</v>
      </c>
      <c r="P2359" s="226">
        <v>0.73099999999999998</v>
      </c>
    </row>
    <row r="2360" spans="14:16">
      <c r="N2360" s="227" t="s">
        <v>3208</v>
      </c>
      <c r="O2360" s="227" t="s">
        <v>823</v>
      </c>
      <c r="P2360" s="226">
        <v>0</v>
      </c>
    </row>
    <row r="2361" spans="14:16">
      <c r="N2361" s="227" t="s">
        <v>3209</v>
      </c>
      <c r="O2361" s="227" t="s">
        <v>824</v>
      </c>
      <c r="P2361" s="226">
        <v>4.3999999999999997E-2</v>
      </c>
    </row>
    <row r="2362" spans="14:16">
      <c r="N2362" s="227" t="s">
        <v>3210</v>
      </c>
      <c r="O2362" s="227" t="s">
        <v>825</v>
      </c>
      <c r="P2362" s="226">
        <v>0.13200000000000001</v>
      </c>
    </row>
    <row r="2363" spans="14:16">
      <c r="N2363" s="227" t="s">
        <v>3211</v>
      </c>
      <c r="O2363" s="227" t="s">
        <v>826</v>
      </c>
      <c r="P2363" s="226">
        <v>0.17699999999999999</v>
      </c>
    </row>
    <row r="2364" spans="14:16">
      <c r="N2364" s="227" t="s">
        <v>3212</v>
      </c>
      <c r="O2364" s="227" t="s">
        <v>827</v>
      </c>
      <c r="P2364" s="226">
        <v>0.13300000000000001</v>
      </c>
    </row>
    <row r="2365" spans="14:16">
      <c r="N2365" s="227" t="s">
        <v>3213</v>
      </c>
      <c r="O2365" s="227" t="s">
        <v>828</v>
      </c>
      <c r="P2365" s="226">
        <v>0.121</v>
      </c>
    </row>
    <row r="2366" spans="14:16">
      <c r="N2366" s="227" t="s">
        <v>3214</v>
      </c>
      <c r="O2366" s="227" t="s">
        <v>829</v>
      </c>
      <c r="P2366" s="226">
        <v>9.0000000000000011E-2</v>
      </c>
    </row>
    <row r="2367" spans="14:16">
      <c r="N2367" s="227" t="s">
        <v>3215</v>
      </c>
      <c r="O2367" s="227" t="s">
        <v>830</v>
      </c>
      <c r="P2367" s="226">
        <v>0.39</v>
      </c>
    </row>
    <row r="2368" spans="14:16">
      <c r="N2368" s="227" t="s">
        <v>3216</v>
      </c>
      <c r="O2368" s="227" t="s">
        <v>831</v>
      </c>
      <c r="P2368" s="226">
        <v>0.25</v>
      </c>
    </row>
    <row r="2369" spans="14:16">
      <c r="N2369" s="227" t="s">
        <v>3217</v>
      </c>
      <c r="O2369" s="227" t="s">
        <v>3218</v>
      </c>
      <c r="P2369" s="226">
        <v>0.35</v>
      </c>
    </row>
    <row r="2370" spans="14:16">
      <c r="N2370" s="227" t="s">
        <v>3219</v>
      </c>
      <c r="O2370" s="227" t="s">
        <v>3220</v>
      </c>
      <c r="P2370" s="226">
        <v>0.188</v>
      </c>
    </row>
    <row r="2371" spans="14:16">
      <c r="N2371" s="227" t="s">
        <v>3221</v>
      </c>
      <c r="O2371" s="227" t="s">
        <v>3222</v>
      </c>
      <c r="P2371" s="226">
        <v>0.16699999999999998</v>
      </c>
    </row>
    <row r="2372" spans="14:16">
      <c r="N2372" s="227" t="s">
        <v>3223</v>
      </c>
      <c r="O2372" s="227" t="s">
        <v>3224</v>
      </c>
      <c r="P2372" s="226">
        <v>0.54299999999999993</v>
      </c>
    </row>
    <row r="2373" spans="14:16">
      <c r="N2373" s="227" t="s">
        <v>3225</v>
      </c>
      <c r="O2373" s="227" t="s">
        <v>3226</v>
      </c>
      <c r="P2373" s="226">
        <v>0.38800000000000001</v>
      </c>
    </row>
    <row r="2374" spans="14:16">
      <c r="N2374" s="227" t="s">
        <v>3227</v>
      </c>
      <c r="O2374" s="227" t="s">
        <v>495</v>
      </c>
      <c r="P2374" s="226">
        <v>0.48799999999999999</v>
      </c>
    </row>
    <row r="2375" spans="14:16">
      <c r="N2375" s="227" t="s">
        <v>3228</v>
      </c>
      <c r="O2375" s="227" t="s">
        <v>591</v>
      </c>
      <c r="P2375" s="226">
        <v>0.59000000000000008</v>
      </c>
    </row>
    <row r="2376" spans="14:16">
      <c r="N2376" s="227" t="s">
        <v>3229</v>
      </c>
      <c r="O2376" s="227" t="s">
        <v>3230</v>
      </c>
      <c r="P2376" s="226">
        <v>0</v>
      </c>
    </row>
    <row r="2377" spans="14:16">
      <c r="N2377" s="227" t="s">
        <v>3231</v>
      </c>
      <c r="O2377" s="227" t="s">
        <v>3232</v>
      </c>
      <c r="P2377" s="226">
        <v>0</v>
      </c>
    </row>
    <row r="2378" spans="14:16">
      <c r="N2378" s="227" t="s">
        <v>3233</v>
      </c>
      <c r="O2378" s="227" t="s">
        <v>3234</v>
      </c>
      <c r="P2378" s="226">
        <v>0.253</v>
      </c>
    </row>
    <row r="2379" spans="14:16">
      <c r="N2379" s="227" t="s">
        <v>3235</v>
      </c>
      <c r="O2379" s="227" t="s">
        <v>3236</v>
      </c>
      <c r="P2379" s="226">
        <v>0.317</v>
      </c>
    </row>
    <row r="2380" spans="14:16">
      <c r="N2380" s="227" t="s">
        <v>3237</v>
      </c>
      <c r="O2380" s="227" t="s">
        <v>3238</v>
      </c>
      <c r="P2380" s="226">
        <v>0.33799999999999997</v>
      </c>
    </row>
    <row r="2381" spans="14:16">
      <c r="N2381" s="227" t="s">
        <v>3239</v>
      </c>
      <c r="O2381" s="227" t="s">
        <v>3240</v>
      </c>
      <c r="P2381" s="226">
        <v>0.307</v>
      </c>
    </row>
    <row r="2382" spans="14:16">
      <c r="N2382" s="227" t="s">
        <v>3241</v>
      </c>
      <c r="O2382" s="227" t="s">
        <v>3242</v>
      </c>
      <c r="P2382" s="226">
        <v>0.223</v>
      </c>
    </row>
    <row r="2383" spans="14:16">
      <c r="N2383" s="227" t="s">
        <v>3243</v>
      </c>
      <c r="O2383" s="227" t="s">
        <v>3244</v>
      </c>
      <c r="P2383" s="226">
        <v>0</v>
      </c>
    </row>
    <row r="2384" spans="14:16">
      <c r="N2384" s="227" t="s">
        <v>3245</v>
      </c>
      <c r="O2384" s="227" t="s">
        <v>3246</v>
      </c>
      <c r="P2384" s="226">
        <v>0.46799999999999997</v>
      </c>
    </row>
    <row r="2385" spans="14:16">
      <c r="N2385" s="227" t="s">
        <v>3247</v>
      </c>
      <c r="O2385" s="227" t="s">
        <v>3248</v>
      </c>
      <c r="P2385" s="226">
        <v>0.46799999999999997</v>
      </c>
    </row>
    <row r="2386" spans="14:16">
      <c r="N2386" s="227" t="s">
        <v>3249</v>
      </c>
      <c r="O2386" s="227" t="s">
        <v>556</v>
      </c>
      <c r="P2386" s="226">
        <v>0.61199999999999999</v>
      </c>
    </row>
    <row r="2387" spans="14:16">
      <c r="N2387" s="227" t="s">
        <v>3250</v>
      </c>
      <c r="O2387" s="227" t="s">
        <v>3251</v>
      </c>
      <c r="P2387" s="226">
        <v>0.57099999999999995</v>
      </c>
    </row>
    <row r="2388" spans="14:16">
      <c r="N2388" s="227" t="s">
        <v>3252</v>
      </c>
      <c r="O2388" s="227" t="s">
        <v>1017</v>
      </c>
      <c r="P2388" s="226">
        <v>0.53100000000000003</v>
      </c>
    </row>
    <row r="2389" spans="14:16">
      <c r="N2389" s="227" t="s">
        <v>3253</v>
      </c>
      <c r="O2389" s="227" t="s">
        <v>3254</v>
      </c>
      <c r="P2389" s="226">
        <v>0.28600000000000003</v>
      </c>
    </row>
    <row r="2390" spans="14:16">
      <c r="N2390" s="227" t="s">
        <v>3255</v>
      </c>
      <c r="O2390" s="227" t="s">
        <v>3256</v>
      </c>
      <c r="P2390" s="226">
        <v>0.57999999999999996</v>
      </c>
    </row>
    <row r="2391" spans="14:16">
      <c r="N2391" s="227" t="s">
        <v>3257</v>
      </c>
      <c r="O2391" s="227" t="s">
        <v>438</v>
      </c>
      <c r="P2391" s="226">
        <v>0.45300000000000001</v>
      </c>
    </row>
    <row r="2392" spans="14:16">
      <c r="N2392" s="227" t="s">
        <v>3258</v>
      </c>
      <c r="O2392" s="227" t="s">
        <v>791</v>
      </c>
      <c r="P2392" s="226">
        <v>0.46</v>
      </c>
    </row>
    <row r="2393" spans="14:16">
      <c r="N2393" s="227" t="s">
        <v>3259</v>
      </c>
      <c r="O2393" s="227" t="s">
        <v>3260</v>
      </c>
      <c r="P2393" s="226">
        <v>0.50900000000000001</v>
      </c>
    </row>
    <row r="2394" spans="14:16">
      <c r="N2394" s="227" t="s">
        <v>3261</v>
      </c>
      <c r="O2394" s="227" t="s">
        <v>489</v>
      </c>
      <c r="P2394" s="226">
        <v>0.45300000000000001</v>
      </c>
    </row>
    <row r="2395" spans="14:16">
      <c r="N2395" s="227" t="s">
        <v>3262</v>
      </c>
      <c r="O2395" s="227" t="s">
        <v>964</v>
      </c>
      <c r="P2395" s="226">
        <v>0</v>
      </c>
    </row>
    <row r="2396" spans="14:16">
      <c r="N2396" s="227" t="s">
        <v>3263</v>
      </c>
      <c r="O2396" s="227" t="s">
        <v>3264</v>
      </c>
      <c r="P2396" s="226">
        <v>0.40900000000000003</v>
      </c>
    </row>
    <row r="2397" spans="14:16">
      <c r="N2397" s="227" t="s">
        <v>3265</v>
      </c>
      <c r="O2397" s="227" t="s">
        <v>3266</v>
      </c>
      <c r="P2397" s="226">
        <v>0.40900000000000003</v>
      </c>
    </row>
    <row r="2398" spans="14:16">
      <c r="N2398" s="227" t="s">
        <v>3267</v>
      </c>
      <c r="O2398" s="227" t="s">
        <v>3268</v>
      </c>
      <c r="P2398" s="226">
        <v>0</v>
      </c>
    </row>
    <row r="2399" spans="14:16">
      <c r="N2399" s="227" t="s">
        <v>3269</v>
      </c>
      <c r="O2399" s="227" t="s">
        <v>3270</v>
      </c>
      <c r="P2399" s="226">
        <v>0.495</v>
      </c>
    </row>
    <row r="2400" spans="14:16">
      <c r="N2400" s="227" t="s">
        <v>3271</v>
      </c>
      <c r="O2400" s="227" t="s">
        <v>3272</v>
      </c>
      <c r="P2400" s="226">
        <v>0.495</v>
      </c>
    </row>
    <row r="2401" spans="14:16">
      <c r="N2401" s="227" t="s">
        <v>3273</v>
      </c>
      <c r="O2401" s="227" t="s">
        <v>762</v>
      </c>
      <c r="P2401" s="226">
        <v>0.33300000000000002</v>
      </c>
    </row>
    <row r="2402" spans="14:16">
      <c r="N2402" s="227" t="s">
        <v>3274</v>
      </c>
      <c r="O2402" s="227" t="s">
        <v>572</v>
      </c>
      <c r="P2402" s="226">
        <v>0.45300000000000001</v>
      </c>
    </row>
    <row r="2403" spans="14:16">
      <c r="N2403" s="227" t="s">
        <v>3275</v>
      </c>
      <c r="O2403" s="227" t="s">
        <v>3276</v>
      </c>
      <c r="P2403" s="226">
        <v>0.54600000000000004</v>
      </c>
    </row>
    <row r="2404" spans="14:16">
      <c r="N2404" s="227" t="s">
        <v>3277</v>
      </c>
      <c r="O2404" s="227" t="s">
        <v>3278</v>
      </c>
      <c r="P2404" s="226">
        <v>0.30399999999999999</v>
      </c>
    </row>
    <row r="2405" spans="14:16">
      <c r="N2405" s="227" t="s">
        <v>3279</v>
      </c>
      <c r="O2405" s="227" t="s">
        <v>560</v>
      </c>
      <c r="P2405" s="226">
        <v>0.54299999999999993</v>
      </c>
    </row>
    <row r="2406" spans="14:16">
      <c r="N2406" s="227" t="s">
        <v>3280</v>
      </c>
      <c r="O2406" s="227" t="s">
        <v>574</v>
      </c>
      <c r="P2406" s="226">
        <v>0.52800000000000002</v>
      </c>
    </row>
    <row r="2407" spans="14:16">
      <c r="N2407" s="227" t="s">
        <v>3281</v>
      </c>
      <c r="O2407" s="227" t="s">
        <v>696</v>
      </c>
      <c r="P2407" s="226">
        <v>0.46700000000000003</v>
      </c>
    </row>
    <row r="2408" spans="14:16">
      <c r="N2408" s="227" t="s">
        <v>3282</v>
      </c>
      <c r="O2408" s="227" t="s">
        <v>585</v>
      </c>
      <c r="P2408" s="226">
        <v>0.53100000000000003</v>
      </c>
    </row>
    <row r="2409" spans="14:16">
      <c r="N2409" s="227" t="s">
        <v>3283</v>
      </c>
      <c r="O2409" s="227" t="s">
        <v>3284</v>
      </c>
      <c r="P2409" s="226">
        <v>0.68700000000000006</v>
      </c>
    </row>
    <row r="2410" spans="14:16">
      <c r="N2410" s="227" t="s">
        <v>3285</v>
      </c>
      <c r="O2410" s="227" t="s">
        <v>234</v>
      </c>
      <c r="P2410" s="226">
        <v>0.78700000000000003</v>
      </c>
    </row>
    <row r="2411" spans="14:16">
      <c r="N2411" s="227" t="s">
        <v>3286</v>
      </c>
      <c r="O2411" s="227" t="s">
        <v>595</v>
      </c>
      <c r="P2411" s="226">
        <v>0.39700000000000002</v>
      </c>
    </row>
    <row r="2412" spans="14:16">
      <c r="N2412" s="227" t="s">
        <v>3287</v>
      </c>
      <c r="O2412" s="227" t="s">
        <v>3288</v>
      </c>
      <c r="P2412" s="226">
        <v>0.39399999999999996</v>
      </c>
    </row>
    <row r="2413" spans="14:16">
      <c r="N2413" s="227" t="s">
        <v>3289</v>
      </c>
      <c r="O2413" s="227" t="s">
        <v>1084</v>
      </c>
      <c r="P2413" s="226">
        <v>0.50600000000000001</v>
      </c>
    </row>
    <row r="2414" spans="14:16">
      <c r="N2414" s="227" t="s">
        <v>3290</v>
      </c>
      <c r="O2414" s="227" t="s">
        <v>689</v>
      </c>
      <c r="P2414" s="226">
        <v>0.55199999999999994</v>
      </c>
    </row>
    <row r="2415" spans="14:16">
      <c r="N2415" s="227" t="s">
        <v>3291</v>
      </c>
      <c r="O2415" s="227" t="s">
        <v>1087</v>
      </c>
      <c r="P2415" s="226">
        <v>0.56599999999999995</v>
      </c>
    </row>
    <row r="2416" spans="14:16">
      <c r="N2416" s="227" t="s">
        <v>3292</v>
      </c>
      <c r="O2416" s="227" t="s">
        <v>1088</v>
      </c>
      <c r="P2416" s="226">
        <v>0.48299999999999998</v>
      </c>
    </row>
    <row r="2417" spans="14:16">
      <c r="N2417" s="227" t="s">
        <v>3293</v>
      </c>
      <c r="O2417" s="227" t="s">
        <v>735</v>
      </c>
      <c r="P2417" s="226">
        <v>0.45600000000000002</v>
      </c>
    </row>
    <row r="2418" spans="14:16">
      <c r="N2418" s="227" t="s">
        <v>3294</v>
      </c>
      <c r="O2418" s="227" t="s">
        <v>3295</v>
      </c>
      <c r="P2418" s="226">
        <v>0.39900000000000002</v>
      </c>
    </row>
    <row r="2419" spans="14:16">
      <c r="N2419" s="227" t="s">
        <v>3296</v>
      </c>
      <c r="O2419" s="227" t="s">
        <v>3297</v>
      </c>
      <c r="P2419" s="226">
        <v>0.29899999999999999</v>
      </c>
    </row>
    <row r="2420" spans="14:16">
      <c r="N2420" s="227" t="s">
        <v>3298</v>
      </c>
      <c r="O2420" s="227" t="s">
        <v>3299</v>
      </c>
      <c r="P2420" s="226">
        <v>0.19900000000000001</v>
      </c>
    </row>
    <row r="2421" spans="14:16">
      <c r="N2421" s="227" t="s">
        <v>3300</v>
      </c>
      <c r="O2421" s="227" t="s">
        <v>3301</v>
      </c>
      <c r="P2421" s="226">
        <v>0</v>
      </c>
    </row>
    <row r="2422" spans="14:16">
      <c r="N2422" s="227" t="s">
        <v>3302</v>
      </c>
      <c r="O2422" s="227" t="s">
        <v>3303</v>
      </c>
      <c r="P2422" s="226">
        <v>0.45</v>
      </c>
    </row>
    <row r="2423" spans="14:16">
      <c r="N2423" s="227" t="s">
        <v>3304</v>
      </c>
      <c r="O2423" s="227" t="s">
        <v>3305</v>
      </c>
      <c r="P2423" s="226">
        <v>0.315</v>
      </c>
    </row>
    <row r="2424" spans="14:16">
      <c r="N2424" s="227" t="s">
        <v>3306</v>
      </c>
      <c r="O2424" s="227" t="s">
        <v>3307</v>
      </c>
      <c r="P2424" s="226">
        <v>0.82200000000000006</v>
      </c>
    </row>
    <row r="2425" spans="14:16">
      <c r="N2425" s="227" t="s">
        <v>3308</v>
      </c>
      <c r="O2425" s="227" t="s">
        <v>3309</v>
      </c>
      <c r="P2425" s="226">
        <v>0.81200000000000006</v>
      </c>
    </row>
    <row r="2426" spans="14:16">
      <c r="N2426" s="227" t="s">
        <v>3310</v>
      </c>
      <c r="O2426" s="227" t="s">
        <v>799</v>
      </c>
      <c r="P2426" s="226">
        <v>0.47300000000000003</v>
      </c>
    </row>
    <row r="2427" spans="14:16">
      <c r="N2427" s="227" t="s">
        <v>3311</v>
      </c>
      <c r="O2427" s="227" t="s">
        <v>3312</v>
      </c>
      <c r="P2427" s="226">
        <v>0.58799999999999997</v>
      </c>
    </row>
    <row r="2428" spans="14:16">
      <c r="N2428" s="227" t="s">
        <v>3313</v>
      </c>
      <c r="O2428" s="227" t="s">
        <v>1018</v>
      </c>
      <c r="P2428" s="226">
        <v>0.505</v>
      </c>
    </row>
    <row r="2429" spans="14:16">
      <c r="N2429" s="227" t="s">
        <v>3314</v>
      </c>
      <c r="O2429" s="227" t="s">
        <v>3315</v>
      </c>
      <c r="P2429" s="226">
        <v>0.60799999999999998</v>
      </c>
    </row>
    <row r="2430" spans="14:16">
      <c r="N2430" s="227" t="s">
        <v>3316</v>
      </c>
      <c r="O2430" s="227" t="s">
        <v>3317</v>
      </c>
      <c r="P2430" s="226">
        <v>0</v>
      </c>
    </row>
    <row r="2431" spans="14:16">
      <c r="N2431" s="227" t="s">
        <v>3318</v>
      </c>
      <c r="O2431" s="227" t="s">
        <v>3319</v>
      </c>
      <c r="P2431" s="226">
        <v>0.53900000000000003</v>
      </c>
    </row>
    <row r="2432" spans="14:16">
      <c r="N2432" s="227" t="s">
        <v>3320</v>
      </c>
      <c r="O2432" s="227" t="s">
        <v>3321</v>
      </c>
      <c r="P2432" s="226">
        <v>0.53900000000000003</v>
      </c>
    </row>
    <row r="2433" spans="14:16">
      <c r="N2433" s="227" t="s">
        <v>3322</v>
      </c>
      <c r="O2433" s="227" t="s">
        <v>497</v>
      </c>
      <c r="P2433" s="226">
        <v>0.45300000000000001</v>
      </c>
    </row>
    <row r="2434" spans="14:16">
      <c r="N2434" s="227" t="s">
        <v>3323</v>
      </c>
      <c r="O2434" s="227" t="s">
        <v>704</v>
      </c>
      <c r="P2434" s="226">
        <v>0.17899999999999999</v>
      </c>
    </row>
    <row r="2435" spans="14:16">
      <c r="N2435" s="227" t="s">
        <v>3324</v>
      </c>
      <c r="O2435" s="227" t="s">
        <v>3325</v>
      </c>
      <c r="P2435" s="226">
        <v>0.504</v>
      </c>
    </row>
    <row r="2436" spans="14:16">
      <c r="N2436" s="227" t="s">
        <v>3326</v>
      </c>
      <c r="O2436" s="227" t="s">
        <v>477</v>
      </c>
      <c r="P2436" s="226">
        <v>0.42499999999999999</v>
      </c>
    </row>
    <row r="2437" spans="14:16">
      <c r="N2437" s="227" t="s">
        <v>3327</v>
      </c>
      <c r="O2437" s="227" t="s">
        <v>3328</v>
      </c>
      <c r="P2437" s="226">
        <v>0.42099999999999999</v>
      </c>
    </row>
    <row r="2438" spans="14:16">
      <c r="N2438" s="227" t="s">
        <v>3329</v>
      </c>
      <c r="O2438" s="227" t="s">
        <v>811</v>
      </c>
      <c r="P2438" s="226">
        <v>0.51700000000000002</v>
      </c>
    </row>
    <row r="2439" spans="14:16">
      <c r="N2439" s="227" t="s">
        <v>3330</v>
      </c>
      <c r="O2439" s="227" t="s">
        <v>798</v>
      </c>
      <c r="P2439" s="226">
        <v>0.48399999999999999</v>
      </c>
    </row>
    <row r="2440" spans="14:16">
      <c r="N2440" s="227" t="s">
        <v>3331</v>
      </c>
      <c r="O2440" s="227" t="s">
        <v>3332</v>
      </c>
      <c r="P2440" s="226">
        <v>0.254</v>
      </c>
    </row>
    <row r="2441" spans="14:16">
      <c r="N2441" s="227" t="s">
        <v>3333</v>
      </c>
      <c r="O2441" s="227" t="s">
        <v>3334</v>
      </c>
      <c r="P2441" s="226">
        <v>0</v>
      </c>
    </row>
    <row r="2442" spans="14:16">
      <c r="N2442" s="227" t="s">
        <v>3335</v>
      </c>
      <c r="O2442" s="227" t="s">
        <v>3336</v>
      </c>
      <c r="P2442" s="226">
        <v>0.442</v>
      </c>
    </row>
    <row r="2443" spans="14:16">
      <c r="N2443" s="227" t="s">
        <v>3337</v>
      </c>
      <c r="O2443" s="227" t="s">
        <v>3338</v>
      </c>
      <c r="P2443" s="226">
        <v>0.51600000000000001</v>
      </c>
    </row>
    <row r="2444" spans="14:16">
      <c r="N2444" s="227" t="s">
        <v>3339</v>
      </c>
      <c r="O2444" s="227" t="s">
        <v>3340</v>
      </c>
      <c r="P2444" s="226">
        <v>0.51400000000000001</v>
      </c>
    </row>
    <row r="2445" spans="14:16">
      <c r="N2445" s="227" t="s">
        <v>3341</v>
      </c>
      <c r="O2445" s="227" t="s">
        <v>1063</v>
      </c>
      <c r="P2445" s="226">
        <v>0.46500000000000002</v>
      </c>
    </row>
    <row r="2446" spans="14:16">
      <c r="N2446" s="227" t="s">
        <v>3342</v>
      </c>
      <c r="O2446" s="227" t="s">
        <v>885</v>
      </c>
      <c r="P2446" s="226">
        <v>0.54299999999999993</v>
      </c>
    </row>
    <row r="2447" spans="14:16">
      <c r="N2447" s="227" t="s">
        <v>3343</v>
      </c>
      <c r="O2447" s="227" t="s">
        <v>3344</v>
      </c>
      <c r="P2447" s="226">
        <v>0</v>
      </c>
    </row>
    <row r="2448" spans="14:16">
      <c r="N2448" s="227" t="s">
        <v>3345</v>
      </c>
      <c r="O2448" s="227" t="s">
        <v>3346</v>
      </c>
      <c r="P2448" s="226">
        <v>0</v>
      </c>
    </row>
    <row r="2449" spans="14:16">
      <c r="N2449" s="227" t="s">
        <v>3347</v>
      </c>
      <c r="O2449" s="227" t="s">
        <v>3348</v>
      </c>
      <c r="P2449" s="226">
        <v>0</v>
      </c>
    </row>
    <row r="2450" spans="14:16">
      <c r="N2450" s="227" t="s">
        <v>3349</v>
      </c>
      <c r="O2450" s="227" t="s">
        <v>3350</v>
      </c>
      <c r="P2450" s="226">
        <v>0.318</v>
      </c>
    </row>
    <row r="2451" spans="14:16">
      <c r="N2451" s="227" t="s">
        <v>3351</v>
      </c>
      <c r="O2451" s="227" t="s">
        <v>3352</v>
      </c>
      <c r="P2451" s="226">
        <v>0.318</v>
      </c>
    </row>
    <row r="2452" spans="14:16">
      <c r="N2452" s="227" t="s">
        <v>3353</v>
      </c>
      <c r="O2452" s="227" t="s">
        <v>3354</v>
      </c>
      <c r="P2452" s="226">
        <v>0</v>
      </c>
    </row>
    <row r="2453" spans="14:16">
      <c r="N2453" s="227" t="s">
        <v>3355</v>
      </c>
      <c r="O2453" s="227" t="s">
        <v>3356</v>
      </c>
      <c r="P2453" s="226">
        <v>0.66400000000000003</v>
      </c>
    </row>
    <row r="2454" spans="14:16">
      <c r="N2454" s="227" t="s">
        <v>3357</v>
      </c>
      <c r="O2454" s="227" t="s">
        <v>3358</v>
      </c>
      <c r="P2454" s="226">
        <v>0.66400000000000003</v>
      </c>
    </row>
    <row r="2455" spans="14:16">
      <c r="N2455" s="227" t="s">
        <v>3359</v>
      </c>
      <c r="O2455" s="227" t="s">
        <v>486</v>
      </c>
      <c r="P2455" s="226">
        <v>0.13100000000000001</v>
      </c>
    </row>
    <row r="2456" spans="14:16">
      <c r="N2456" s="227" t="s">
        <v>3360</v>
      </c>
      <c r="O2456" s="227" t="s">
        <v>575</v>
      </c>
      <c r="P2456" s="226">
        <v>0.46500000000000002</v>
      </c>
    </row>
    <row r="2457" spans="14:16">
      <c r="N2457" s="227" t="s">
        <v>3361</v>
      </c>
      <c r="O2457" s="227" t="s">
        <v>812</v>
      </c>
      <c r="P2457" s="226">
        <v>0.47899999999999998</v>
      </c>
    </row>
    <row r="2458" spans="14:16">
      <c r="N2458" s="227" t="s">
        <v>3362</v>
      </c>
      <c r="O2458" s="227" t="s">
        <v>550</v>
      </c>
      <c r="P2458" s="226">
        <v>0.38800000000000001</v>
      </c>
    </row>
    <row r="2459" spans="14:16">
      <c r="N2459" s="227" t="s">
        <v>3363</v>
      </c>
      <c r="O2459" s="227" t="s">
        <v>703</v>
      </c>
      <c r="P2459" s="226">
        <v>0.54699999999999993</v>
      </c>
    </row>
    <row r="2460" spans="14:16">
      <c r="N2460" s="227" t="s">
        <v>3364</v>
      </c>
      <c r="O2460" s="227" t="s">
        <v>499</v>
      </c>
      <c r="P2460" s="226">
        <v>0.44900000000000001</v>
      </c>
    </row>
    <row r="2461" spans="14:16">
      <c r="N2461" s="227" t="s">
        <v>3365</v>
      </c>
      <c r="O2461" s="227" t="s">
        <v>3366</v>
      </c>
      <c r="P2461" s="226">
        <v>0</v>
      </c>
    </row>
    <row r="2462" spans="14:16">
      <c r="N2462" s="227" t="s">
        <v>3367</v>
      </c>
      <c r="O2462" s="227" t="s">
        <v>3368</v>
      </c>
      <c r="P2462" s="226">
        <v>0.439</v>
      </c>
    </row>
    <row r="2463" spans="14:16">
      <c r="N2463" s="227" t="s">
        <v>3369</v>
      </c>
      <c r="O2463" s="227" t="s">
        <v>3370</v>
      </c>
      <c r="P2463" s="226">
        <v>0</v>
      </c>
    </row>
    <row r="2464" spans="14:16">
      <c r="N2464" s="227" t="s">
        <v>3371</v>
      </c>
      <c r="O2464" s="227" t="s">
        <v>3372</v>
      </c>
      <c r="P2464" s="226">
        <v>0.371</v>
      </c>
    </row>
    <row r="2465" spans="14:16">
      <c r="N2465" s="227" t="s">
        <v>3373</v>
      </c>
      <c r="O2465" s="227" t="s">
        <v>3374</v>
      </c>
      <c r="P2465" s="226">
        <v>0.37</v>
      </c>
    </row>
    <row r="2466" spans="14:16">
      <c r="N2466" s="227" t="s">
        <v>3375</v>
      </c>
      <c r="O2466" s="227" t="s">
        <v>512</v>
      </c>
      <c r="P2466" s="226">
        <v>0.38900000000000001</v>
      </c>
    </row>
    <row r="2467" spans="14:16">
      <c r="N2467" s="227" t="s">
        <v>3376</v>
      </c>
      <c r="O2467" s="227" t="s">
        <v>3377</v>
      </c>
      <c r="P2467" s="226">
        <v>0.52700000000000002</v>
      </c>
    </row>
    <row r="2468" spans="14:16">
      <c r="N2468" s="227" t="s">
        <v>3378</v>
      </c>
      <c r="O2468" s="227" t="s">
        <v>1055</v>
      </c>
      <c r="P2468" s="226">
        <v>0.51900000000000002</v>
      </c>
    </row>
    <row r="2469" spans="14:16">
      <c r="N2469" s="227" t="s">
        <v>3379</v>
      </c>
      <c r="O2469" s="227" t="s">
        <v>747</v>
      </c>
      <c r="P2469" s="226">
        <v>0.503</v>
      </c>
    </row>
    <row r="2470" spans="14:16">
      <c r="N2470" s="227" t="s">
        <v>3380</v>
      </c>
      <c r="O2470" s="227" t="s">
        <v>989</v>
      </c>
      <c r="P2470" s="226">
        <v>0</v>
      </c>
    </row>
    <row r="2471" spans="14:16">
      <c r="N2471" s="227" t="s">
        <v>3381</v>
      </c>
      <c r="O2471" s="227" t="s">
        <v>3382</v>
      </c>
      <c r="P2471" s="226">
        <v>0.41100000000000003</v>
      </c>
    </row>
    <row r="2472" spans="14:16">
      <c r="N2472" s="227" t="s">
        <v>3383</v>
      </c>
      <c r="O2472" s="227" t="s">
        <v>3384</v>
      </c>
      <c r="P2472" s="226">
        <v>0.40900000000000003</v>
      </c>
    </row>
    <row r="2473" spans="14:16">
      <c r="N2473" s="227" t="s">
        <v>3385</v>
      </c>
      <c r="O2473" s="227" t="s">
        <v>3386</v>
      </c>
      <c r="P2473" s="226">
        <v>0.59100000000000008</v>
      </c>
    </row>
    <row r="2474" spans="14:16">
      <c r="N2474" s="227" t="s">
        <v>3387</v>
      </c>
      <c r="O2474" s="227" t="s">
        <v>502</v>
      </c>
      <c r="P2474" s="226">
        <v>0.45300000000000001</v>
      </c>
    </row>
    <row r="2475" spans="14:16">
      <c r="N2475" s="227" t="s">
        <v>3388</v>
      </c>
      <c r="O2475" s="227" t="s">
        <v>369</v>
      </c>
      <c r="P2475" s="226">
        <v>0.52400000000000002</v>
      </c>
    </row>
    <row r="2476" spans="14:16">
      <c r="N2476" s="227" t="s">
        <v>3389</v>
      </c>
      <c r="O2476" s="227" t="s">
        <v>3390</v>
      </c>
      <c r="P2476" s="226">
        <v>0</v>
      </c>
    </row>
    <row r="2477" spans="14:16">
      <c r="N2477" s="227" t="s">
        <v>3391</v>
      </c>
      <c r="O2477" s="227" t="s">
        <v>3392</v>
      </c>
      <c r="P2477" s="226">
        <v>0.54100000000000004</v>
      </c>
    </row>
    <row r="2478" spans="14:16">
      <c r="N2478" s="227" t="s">
        <v>3393</v>
      </c>
      <c r="O2478" s="227" t="s">
        <v>792</v>
      </c>
      <c r="P2478" s="226">
        <v>0.53799999999999992</v>
      </c>
    </row>
    <row r="2479" spans="14:16">
      <c r="N2479" s="227" t="s">
        <v>3394</v>
      </c>
      <c r="O2479" s="227" t="s">
        <v>814</v>
      </c>
      <c r="P2479" s="226">
        <v>0.40499999999999997</v>
      </c>
    </row>
    <row r="2480" spans="14:16">
      <c r="N2480" s="227" t="s">
        <v>3395</v>
      </c>
      <c r="O2480" s="227" t="s">
        <v>1003</v>
      </c>
      <c r="P2480" s="226">
        <v>0.36799999999999999</v>
      </c>
    </row>
    <row r="2481" spans="14:16">
      <c r="N2481" s="227" t="s">
        <v>3396</v>
      </c>
      <c r="O2481" s="227" t="s">
        <v>879</v>
      </c>
      <c r="P2481" s="226">
        <v>0</v>
      </c>
    </row>
    <row r="2482" spans="14:16">
      <c r="N2482" s="227" t="s">
        <v>3397</v>
      </c>
      <c r="O2482" s="227" t="s">
        <v>3398</v>
      </c>
      <c r="P2482" s="226">
        <v>0.52500000000000002</v>
      </c>
    </row>
    <row r="2483" spans="14:16">
      <c r="N2483" s="227" t="s">
        <v>3399</v>
      </c>
      <c r="O2483" s="227" t="s">
        <v>3400</v>
      </c>
      <c r="P2483" s="226">
        <v>0</v>
      </c>
    </row>
    <row r="2484" spans="14:16">
      <c r="N2484" s="227" t="s">
        <v>3401</v>
      </c>
      <c r="O2484" s="227" t="s">
        <v>3402</v>
      </c>
      <c r="P2484" s="226">
        <v>0</v>
      </c>
    </row>
    <row r="2485" spans="14:16">
      <c r="N2485" s="227" t="s">
        <v>3403</v>
      </c>
      <c r="O2485" s="227" t="s">
        <v>3404</v>
      </c>
      <c r="P2485" s="226">
        <v>0</v>
      </c>
    </row>
    <row r="2486" spans="14:16">
      <c r="N2486" s="227" t="s">
        <v>3405</v>
      </c>
      <c r="O2486" s="227" t="s">
        <v>3406</v>
      </c>
      <c r="P2486" s="226">
        <v>0.48899999999999993</v>
      </c>
    </row>
    <row r="2487" spans="14:16">
      <c r="N2487" s="227" t="s">
        <v>3407</v>
      </c>
      <c r="O2487" s="227" t="s">
        <v>429</v>
      </c>
      <c r="P2487" s="226">
        <v>0.44800000000000001</v>
      </c>
    </row>
    <row r="2488" spans="14:16">
      <c r="N2488" s="227" t="s">
        <v>3408</v>
      </c>
      <c r="O2488" s="227" t="s">
        <v>1027</v>
      </c>
      <c r="P2488" s="226">
        <v>0.41499999999999998</v>
      </c>
    </row>
    <row r="2489" spans="14:16">
      <c r="N2489" s="227" t="s">
        <v>3409</v>
      </c>
      <c r="O2489" s="227" t="s">
        <v>535</v>
      </c>
      <c r="P2489" s="226">
        <v>0.189</v>
      </c>
    </row>
    <row r="2490" spans="14:16">
      <c r="N2490" s="227" t="s">
        <v>3410</v>
      </c>
      <c r="O2490" s="227" t="s">
        <v>3411</v>
      </c>
      <c r="P2490" s="226">
        <v>0.53</v>
      </c>
    </row>
    <row r="2491" spans="14:16">
      <c r="N2491" s="227" t="s">
        <v>3412</v>
      </c>
      <c r="O2491" s="227" t="s">
        <v>3413</v>
      </c>
      <c r="P2491" s="226">
        <v>0.54900000000000004</v>
      </c>
    </row>
    <row r="2492" spans="14:16">
      <c r="N2492" s="227" t="s">
        <v>3414</v>
      </c>
      <c r="O2492" s="227" t="s">
        <v>769</v>
      </c>
      <c r="P2492" s="226">
        <v>0.39599999999999996</v>
      </c>
    </row>
    <row r="2493" spans="14:16">
      <c r="N2493" s="227" t="s">
        <v>3415</v>
      </c>
      <c r="O2493" s="227" t="s">
        <v>3416</v>
      </c>
      <c r="P2493" s="226">
        <v>0.48000000000000004</v>
      </c>
    </row>
    <row r="2494" spans="14:16">
      <c r="N2494" s="227" t="s">
        <v>3417</v>
      </c>
      <c r="O2494" s="227" t="s">
        <v>731</v>
      </c>
      <c r="P2494" s="226">
        <v>0.44900000000000001</v>
      </c>
    </row>
    <row r="2495" spans="14:16">
      <c r="N2495" s="227" t="s">
        <v>3418</v>
      </c>
      <c r="O2495" s="227" t="s">
        <v>3419</v>
      </c>
      <c r="P2495" s="226">
        <v>0</v>
      </c>
    </row>
    <row r="2496" spans="14:16">
      <c r="N2496" s="227" t="s">
        <v>3420</v>
      </c>
      <c r="O2496" s="227" t="s">
        <v>3421</v>
      </c>
      <c r="P2496" s="226">
        <v>0.499</v>
      </c>
    </row>
    <row r="2497" spans="14:16">
      <c r="N2497" s="227" t="s">
        <v>3422</v>
      </c>
      <c r="O2497" s="227" t="s">
        <v>3423</v>
      </c>
      <c r="P2497" s="226">
        <v>0.54699999999999993</v>
      </c>
    </row>
    <row r="2498" spans="14:16">
      <c r="N2498" s="227" t="s">
        <v>3424</v>
      </c>
      <c r="O2498" s="227" t="s">
        <v>270</v>
      </c>
      <c r="P2498" s="226">
        <v>0.51600000000000001</v>
      </c>
    </row>
    <row r="2499" spans="14:16">
      <c r="N2499" s="227" t="s">
        <v>3425</v>
      </c>
      <c r="O2499" s="227" t="s">
        <v>741</v>
      </c>
      <c r="P2499" s="226">
        <v>0.50900000000000001</v>
      </c>
    </row>
    <row r="2500" spans="14:16">
      <c r="N2500" s="227" t="s">
        <v>3426</v>
      </c>
      <c r="O2500" s="227" t="s">
        <v>491</v>
      </c>
      <c r="P2500" s="226">
        <v>0.51</v>
      </c>
    </row>
    <row r="2501" spans="14:16">
      <c r="N2501" s="227" t="s">
        <v>3427</v>
      </c>
      <c r="O2501" s="227" t="s">
        <v>1052</v>
      </c>
      <c r="P2501" s="226">
        <v>0.56999999999999995</v>
      </c>
    </row>
    <row r="2502" spans="14:16">
      <c r="N2502" s="227" t="s">
        <v>3428</v>
      </c>
      <c r="O2502" s="227" t="s">
        <v>877</v>
      </c>
      <c r="P2502" s="226">
        <v>0.49799999999999994</v>
      </c>
    </row>
    <row r="2503" spans="14:16">
      <c r="N2503" s="227" t="s">
        <v>3429</v>
      </c>
      <c r="O2503" s="227" t="s">
        <v>3430</v>
      </c>
      <c r="P2503" s="226">
        <v>0.5</v>
      </c>
    </row>
    <row r="2504" spans="14:16">
      <c r="N2504" s="227" t="s">
        <v>3431</v>
      </c>
      <c r="O2504" s="227" t="s">
        <v>370</v>
      </c>
      <c r="P2504" s="226">
        <v>0.70299999999999996</v>
      </c>
    </row>
    <row r="2505" spans="14:16">
      <c r="N2505" s="227" t="s">
        <v>3432</v>
      </c>
      <c r="O2505" s="227" t="s">
        <v>3433</v>
      </c>
      <c r="P2505" s="226">
        <v>0.59000000000000008</v>
      </c>
    </row>
    <row r="2506" spans="14:16">
      <c r="N2506" s="227" t="s">
        <v>3434</v>
      </c>
      <c r="O2506" s="227" t="s">
        <v>3435</v>
      </c>
      <c r="P2506" s="226">
        <v>0.39300000000000002</v>
      </c>
    </row>
    <row r="2507" spans="14:16">
      <c r="N2507" s="227" t="s">
        <v>3436</v>
      </c>
      <c r="O2507" s="227" t="s">
        <v>3437</v>
      </c>
      <c r="P2507" s="226">
        <v>0.499</v>
      </c>
    </row>
    <row r="2508" spans="14:16">
      <c r="N2508" s="227" t="s">
        <v>3438</v>
      </c>
      <c r="O2508" s="227" t="s">
        <v>693</v>
      </c>
      <c r="P2508" s="226">
        <v>0.495</v>
      </c>
    </row>
    <row r="2509" spans="14:16">
      <c r="N2509" s="227" t="s">
        <v>3439</v>
      </c>
      <c r="O2509" s="227" t="s">
        <v>3440</v>
      </c>
      <c r="P2509" s="226">
        <v>0.39399999999999996</v>
      </c>
    </row>
    <row r="2510" spans="14:16">
      <c r="N2510" s="227" t="s">
        <v>3441</v>
      </c>
      <c r="O2510" s="227" t="s">
        <v>371</v>
      </c>
      <c r="P2510" s="226">
        <v>0.45100000000000001</v>
      </c>
    </row>
    <row r="2511" spans="14:16">
      <c r="N2511" s="227" t="s">
        <v>3442</v>
      </c>
      <c r="O2511" s="227" t="s">
        <v>1033</v>
      </c>
      <c r="P2511" s="226">
        <v>0.29399999999999998</v>
      </c>
    </row>
    <row r="2512" spans="14:16">
      <c r="N2512" s="227" t="s">
        <v>3443</v>
      </c>
      <c r="O2512" s="227" t="s">
        <v>592</v>
      </c>
      <c r="P2512" s="226">
        <v>0.47300000000000003</v>
      </c>
    </row>
    <row r="2513" spans="14:16">
      <c r="N2513" s="227" t="s">
        <v>3444</v>
      </c>
      <c r="O2513" s="227" t="s">
        <v>345</v>
      </c>
      <c r="P2513" s="226">
        <v>0.46900000000000003</v>
      </c>
    </row>
    <row r="2514" spans="14:16">
      <c r="N2514" s="227" t="s">
        <v>3445</v>
      </c>
      <c r="O2514" s="227" t="s">
        <v>3446</v>
      </c>
      <c r="P2514" s="226">
        <v>0</v>
      </c>
    </row>
    <row r="2515" spans="14:16">
      <c r="N2515" s="227" t="s">
        <v>3447</v>
      </c>
      <c r="O2515" s="227" t="s">
        <v>3448</v>
      </c>
      <c r="P2515" s="226">
        <v>0.39</v>
      </c>
    </row>
    <row r="2516" spans="14:16">
      <c r="N2516" s="227" t="s">
        <v>3449</v>
      </c>
      <c r="O2516" s="227" t="s">
        <v>3450</v>
      </c>
      <c r="P2516" s="226">
        <v>0.45199999999999996</v>
      </c>
    </row>
    <row r="2517" spans="14:16">
      <c r="N2517" s="227" t="s">
        <v>3451</v>
      </c>
      <c r="O2517" s="227" t="s">
        <v>3452</v>
      </c>
      <c r="P2517" s="226">
        <v>0.45199999999999996</v>
      </c>
    </row>
    <row r="2518" spans="14:16">
      <c r="N2518" s="227" t="s">
        <v>3453</v>
      </c>
      <c r="O2518" s="227" t="s">
        <v>3454</v>
      </c>
      <c r="P2518" s="226">
        <v>0.72499999999999998</v>
      </c>
    </row>
    <row r="2519" spans="14:16">
      <c r="N2519" s="227" t="s">
        <v>3455</v>
      </c>
      <c r="O2519" s="227" t="s">
        <v>3456</v>
      </c>
      <c r="P2519" s="226">
        <v>0</v>
      </c>
    </row>
    <row r="2520" spans="14:16">
      <c r="N2520" s="227" t="s">
        <v>3457</v>
      </c>
      <c r="O2520" s="227" t="s">
        <v>3458</v>
      </c>
      <c r="P2520" s="226">
        <v>0.52800000000000002</v>
      </c>
    </row>
    <row r="2521" spans="14:16">
      <c r="N2521" s="227" t="s">
        <v>3459</v>
      </c>
      <c r="O2521" s="227" t="s">
        <v>521</v>
      </c>
      <c r="P2521" s="226">
        <v>0.45300000000000001</v>
      </c>
    </row>
    <row r="2522" spans="14:16">
      <c r="N2522" s="227" t="s">
        <v>3460</v>
      </c>
      <c r="O2522" s="227" t="s">
        <v>3461</v>
      </c>
      <c r="P2522" s="226">
        <v>0.65200000000000002</v>
      </c>
    </row>
    <row r="2523" spans="14:16">
      <c r="N2523" s="227" t="s">
        <v>3462</v>
      </c>
      <c r="O2523" s="227" t="s">
        <v>1056</v>
      </c>
      <c r="P2523" s="226">
        <v>0.45300000000000001</v>
      </c>
    </row>
    <row r="2524" spans="14:16">
      <c r="N2524" s="227" t="s">
        <v>3463</v>
      </c>
      <c r="O2524" s="227" t="s">
        <v>1009</v>
      </c>
      <c r="P2524" s="226">
        <v>0.433</v>
      </c>
    </row>
    <row r="2525" spans="14:16">
      <c r="N2525" s="227" t="s">
        <v>3464</v>
      </c>
      <c r="O2525" s="227" t="s">
        <v>730</v>
      </c>
      <c r="P2525" s="226">
        <v>0.56400000000000006</v>
      </c>
    </row>
    <row r="2526" spans="14:16">
      <c r="N2526" s="227" t="s">
        <v>3465</v>
      </c>
      <c r="O2526" s="227" t="s">
        <v>881</v>
      </c>
      <c r="P2526" s="226">
        <v>0.626</v>
      </c>
    </row>
    <row r="2527" spans="14:16">
      <c r="N2527" s="227" t="s">
        <v>3466</v>
      </c>
      <c r="O2527" s="227" t="s">
        <v>524</v>
      </c>
      <c r="P2527" s="226">
        <v>0.57999999999999996</v>
      </c>
    </row>
    <row r="2528" spans="14:16">
      <c r="N2528" s="227" t="s">
        <v>3467</v>
      </c>
      <c r="O2528" s="227" t="s">
        <v>260</v>
      </c>
      <c r="P2528" s="226">
        <v>0.56400000000000006</v>
      </c>
    </row>
    <row r="2529" spans="14:16">
      <c r="N2529" s="227" t="s">
        <v>3468</v>
      </c>
      <c r="O2529" s="227" t="s">
        <v>501</v>
      </c>
      <c r="P2529" s="226">
        <v>0.45300000000000001</v>
      </c>
    </row>
    <row r="2530" spans="14:16">
      <c r="N2530" s="227" t="s">
        <v>3469</v>
      </c>
      <c r="O2530" s="227" t="s">
        <v>3470</v>
      </c>
      <c r="P2530" s="226">
        <v>0</v>
      </c>
    </row>
    <row r="2531" spans="14:16">
      <c r="N2531" s="227" t="s">
        <v>3471</v>
      </c>
      <c r="O2531" s="227" t="s">
        <v>3472</v>
      </c>
      <c r="P2531" s="226">
        <v>0.47600000000000003</v>
      </c>
    </row>
    <row r="2532" spans="14:16">
      <c r="N2532" s="227" t="s">
        <v>3473</v>
      </c>
      <c r="O2532" s="227" t="s">
        <v>3474</v>
      </c>
      <c r="P2532" s="226">
        <v>0.47600000000000003</v>
      </c>
    </row>
    <row r="2533" spans="14:16">
      <c r="N2533" s="227" t="s">
        <v>3475</v>
      </c>
      <c r="O2533" s="227" t="s">
        <v>505</v>
      </c>
      <c r="P2533" s="226">
        <v>0.5109999999999999</v>
      </c>
    </row>
    <row r="2534" spans="14:16">
      <c r="N2534" s="227" t="s">
        <v>3476</v>
      </c>
      <c r="O2534" s="227" t="s">
        <v>669</v>
      </c>
      <c r="P2534" s="226">
        <v>0.47</v>
      </c>
    </row>
    <row r="2535" spans="14:16">
      <c r="N2535" s="227" t="s">
        <v>3477</v>
      </c>
      <c r="O2535" s="227" t="s">
        <v>546</v>
      </c>
      <c r="P2535" s="226">
        <v>0.44</v>
      </c>
    </row>
    <row r="2536" spans="14:16">
      <c r="N2536" s="227" t="s">
        <v>3478</v>
      </c>
      <c r="O2536" s="227" t="s">
        <v>658</v>
      </c>
      <c r="P2536" s="226">
        <v>0.49399999999999999</v>
      </c>
    </row>
    <row r="2537" spans="14:16">
      <c r="N2537" s="227" t="s">
        <v>3479</v>
      </c>
      <c r="O2537" s="227" t="s">
        <v>3480</v>
      </c>
      <c r="P2537" s="226">
        <v>0.29399999999999998</v>
      </c>
    </row>
    <row r="2538" spans="14:16">
      <c r="N2538" s="227" t="s">
        <v>3481</v>
      </c>
      <c r="O2538" s="227" t="s">
        <v>3482</v>
      </c>
      <c r="P2538" s="226">
        <v>0.49700000000000005</v>
      </c>
    </row>
    <row r="2539" spans="14:16">
      <c r="N2539" s="227" t="s">
        <v>3483</v>
      </c>
      <c r="O2539" s="227" t="s">
        <v>776</v>
      </c>
      <c r="P2539" s="226">
        <v>0.42399999999999999</v>
      </c>
    </row>
    <row r="2540" spans="14:16">
      <c r="N2540" s="227" t="s">
        <v>3484</v>
      </c>
      <c r="O2540" s="227" t="s">
        <v>544</v>
      </c>
      <c r="P2540" s="226">
        <v>0.46599999999999997</v>
      </c>
    </row>
    <row r="2541" spans="14:16">
      <c r="N2541" s="227" t="s">
        <v>3485</v>
      </c>
      <c r="O2541" s="227" t="s">
        <v>496</v>
      </c>
      <c r="P2541" s="226">
        <v>0.41699999999999998</v>
      </c>
    </row>
    <row r="2542" spans="14:16">
      <c r="N2542" s="227" t="s">
        <v>3486</v>
      </c>
      <c r="O2542" s="227" t="s">
        <v>456</v>
      </c>
      <c r="P2542" s="226">
        <v>0.505</v>
      </c>
    </row>
    <row r="2543" spans="14:16">
      <c r="N2543" s="227" t="s">
        <v>3487</v>
      </c>
      <c r="O2543" s="227" t="s">
        <v>492</v>
      </c>
      <c r="P2543" s="226">
        <v>0.50900000000000001</v>
      </c>
    </row>
    <row r="2544" spans="14:16">
      <c r="N2544" s="227" t="s">
        <v>3488</v>
      </c>
      <c r="O2544" s="227" t="s">
        <v>3489</v>
      </c>
      <c r="P2544" s="226">
        <v>0.501</v>
      </c>
    </row>
    <row r="2545" spans="14:16">
      <c r="N2545" s="227" t="s">
        <v>3490</v>
      </c>
      <c r="O2545" s="227" t="s">
        <v>461</v>
      </c>
      <c r="P2545" s="226">
        <v>0.50800000000000001</v>
      </c>
    </row>
    <row r="2546" spans="14:16">
      <c r="N2546" s="227" t="s">
        <v>3491</v>
      </c>
      <c r="O2546" s="227" t="s">
        <v>3492</v>
      </c>
      <c r="P2546" s="226">
        <v>0.5</v>
      </c>
    </row>
    <row r="2547" spans="14:16">
      <c r="N2547" s="227" t="s">
        <v>3493</v>
      </c>
      <c r="O2547" s="227" t="s">
        <v>464</v>
      </c>
      <c r="P2547" s="226">
        <v>0.5</v>
      </c>
    </row>
    <row r="2548" spans="14:16">
      <c r="N2548" s="227" t="s">
        <v>3494</v>
      </c>
      <c r="O2548" s="227" t="s">
        <v>467</v>
      </c>
      <c r="P2548" s="226">
        <v>0.5</v>
      </c>
    </row>
    <row r="2549" spans="14:16">
      <c r="N2549" s="227" t="s">
        <v>3495</v>
      </c>
      <c r="O2549" s="227" t="s">
        <v>3496</v>
      </c>
      <c r="P2549" s="226">
        <v>0.29500000000000004</v>
      </c>
    </row>
    <row r="2550" spans="14:16">
      <c r="N2550" s="227" t="s">
        <v>3497</v>
      </c>
      <c r="O2550" s="227" t="s">
        <v>3498</v>
      </c>
      <c r="P2550" s="226">
        <v>0.77600000000000002</v>
      </c>
    </row>
    <row r="2551" spans="14:16">
      <c r="N2551" s="227" t="s">
        <v>3499</v>
      </c>
      <c r="O2551" s="227" t="s">
        <v>3500</v>
      </c>
      <c r="P2551" s="226">
        <v>0.56499999999999995</v>
      </c>
    </row>
    <row r="2552" spans="14:16">
      <c r="N2552" s="227" t="s">
        <v>3501</v>
      </c>
      <c r="O2552" s="227" t="s">
        <v>740</v>
      </c>
      <c r="P2552" s="226">
        <v>0.49799999999999994</v>
      </c>
    </row>
    <row r="2553" spans="14:16">
      <c r="N2553" s="227" t="s">
        <v>3502</v>
      </c>
      <c r="O2553" s="227" t="s">
        <v>3503</v>
      </c>
      <c r="P2553" s="226">
        <v>0</v>
      </c>
    </row>
    <row r="2554" spans="14:16">
      <c r="N2554" s="227" t="s">
        <v>3504</v>
      </c>
      <c r="O2554" s="227" t="s">
        <v>3505</v>
      </c>
      <c r="P2554" s="226">
        <v>0</v>
      </c>
    </row>
    <row r="2555" spans="14:16">
      <c r="N2555" s="227" t="s">
        <v>3506</v>
      </c>
      <c r="O2555" s="227" t="s">
        <v>3507</v>
      </c>
      <c r="P2555" s="226">
        <v>0.41100000000000003</v>
      </c>
    </row>
    <row r="2556" spans="14:16">
      <c r="N2556" s="227" t="s">
        <v>3508</v>
      </c>
      <c r="O2556" s="227" t="s">
        <v>3509</v>
      </c>
      <c r="P2556" s="226">
        <v>0.40799999999999997</v>
      </c>
    </row>
    <row r="2557" spans="14:16">
      <c r="N2557" s="227" t="s">
        <v>3510</v>
      </c>
      <c r="O2557" s="227" t="s">
        <v>3511</v>
      </c>
      <c r="P2557" s="226">
        <v>8.3999999999999991E-2</v>
      </c>
    </row>
    <row r="2558" spans="14:16">
      <c r="N2558" s="227" t="s">
        <v>3512</v>
      </c>
      <c r="O2558" s="227" t="s">
        <v>3513</v>
      </c>
      <c r="P2558" s="226">
        <v>0</v>
      </c>
    </row>
    <row r="2559" spans="14:16">
      <c r="N2559" s="227" t="s">
        <v>3514</v>
      </c>
      <c r="O2559" s="227" t="s">
        <v>3515</v>
      </c>
      <c r="P2559" s="226">
        <v>0.46</v>
      </c>
    </row>
    <row r="2560" spans="14:16">
      <c r="N2560" s="227" t="s">
        <v>3516</v>
      </c>
      <c r="O2560" s="227" t="s">
        <v>685</v>
      </c>
      <c r="P2560" s="226">
        <v>0</v>
      </c>
    </row>
    <row r="2561" spans="14:16">
      <c r="N2561" s="227" t="s">
        <v>3517</v>
      </c>
      <c r="O2561" s="227" t="s">
        <v>686</v>
      </c>
      <c r="P2561" s="226">
        <v>0</v>
      </c>
    </row>
    <row r="2562" spans="14:16">
      <c r="N2562" s="227" t="s">
        <v>3518</v>
      </c>
      <c r="O2562" s="227" t="s">
        <v>687</v>
      </c>
      <c r="P2562" s="226">
        <v>0.214</v>
      </c>
    </row>
    <row r="2563" spans="14:16">
      <c r="N2563" s="227" t="s">
        <v>3519</v>
      </c>
      <c r="O2563" s="227" t="s">
        <v>991</v>
      </c>
      <c r="P2563" s="226">
        <v>0.34200000000000003</v>
      </c>
    </row>
    <row r="2564" spans="14:16">
      <c r="N2564" s="227" t="s">
        <v>3520</v>
      </c>
      <c r="O2564" s="227" t="s">
        <v>992</v>
      </c>
      <c r="P2564" s="226">
        <v>0.41499999999999998</v>
      </c>
    </row>
    <row r="2565" spans="14:16">
      <c r="N2565" s="227" t="s">
        <v>3521</v>
      </c>
      <c r="O2565" s="227" t="s">
        <v>3522</v>
      </c>
      <c r="P2565" s="226">
        <v>0.438</v>
      </c>
    </row>
    <row r="2566" spans="14:16">
      <c r="N2566" s="227" t="s">
        <v>3523</v>
      </c>
      <c r="O2566" s="227" t="s">
        <v>3524</v>
      </c>
      <c r="P2566" s="226">
        <v>0.44499999999999995</v>
      </c>
    </row>
    <row r="2567" spans="14:16">
      <c r="N2567" s="227" t="s">
        <v>3525</v>
      </c>
      <c r="O2567" s="227" t="s">
        <v>3526</v>
      </c>
      <c r="P2567" s="226">
        <v>0.46099999999999997</v>
      </c>
    </row>
    <row r="2568" spans="14:16">
      <c r="N2568" s="227" t="s">
        <v>3527</v>
      </c>
      <c r="O2568" s="227" t="s">
        <v>3528</v>
      </c>
      <c r="P2568" s="226">
        <v>0.27900000000000003</v>
      </c>
    </row>
    <row r="2569" spans="14:16">
      <c r="N2569" s="227" t="s">
        <v>3529</v>
      </c>
      <c r="O2569" s="227" t="s">
        <v>3530</v>
      </c>
      <c r="P2569" s="226">
        <v>0.39</v>
      </c>
    </row>
    <row r="2570" spans="14:16">
      <c r="N2570" s="227" t="s">
        <v>3531</v>
      </c>
      <c r="O2570" s="227" t="s">
        <v>3532</v>
      </c>
      <c r="P2570" s="226">
        <v>0.39</v>
      </c>
    </row>
    <row r="2571" spans="14:16">
      <c r="N2571" s="227" t="s">
        <v>3533</v>
      </c>
      <c r="O2571" s="227" t="s">
        <v>3534</v>
      </c>
      <c r="P2571" s="226">
        <v>0.36499999999999999</v>
      </c>
    </row>
    <row r="2572" spans="14:16">
      <c r="N2572" s="227" t="s">
        <v>3535</v>
      </c>
      <c r="O2572" s="227" t="s">
        <v>3536</v>
      </c>
      <c r="P2572" s="226">
        <v>0.47300000000000003</v>
      </c>
    </row>
    <row r="2573" spans="14:16">
      <c r="N2573" s="227" t="s">
        <v>3537</v>
      </c>
      <c r="O2573" s="227" t="s">
        <v>835</v>
      </c>
      <c r="P2573" s="226">
        <v>0</v>
      </c>
    </row>
    <row r="2574" spans="14:16">
      <c r="N2574" s="227" t="s">
        <v>3538</v>
      </c>
      <c r="O2574" s="227" t="s">
        <v>3539</v>
      </c>
      <c r="P2574" s="226">
        <v>0.28999999999999998</v>
      </c>
    </row>
    <row r="2575" spans="14:16">
      <c r="N2575" s="227" t="s">
        <v>3540</v>
      </c>
      <c r="O2575" s="227" t="s">
        <v>3541</v>
      </c>
      <c r="P2575" s="226">
        <v>0.39</v>
      </c>
    </row>
    <row r="2576" spans="14:16">
      <c r="N2576" s="227" t="s">
        <v>3542</v>
      </c>
      <c r="O2576" s="227" t="s">
        <v>3543</v>
      </c>
      <c r="P2576" s="226">
        <v>0.49</v>
      </c>
    </row>
    <row r="2577" spans="14:16">
      <c r="N2577" s="227" t="s">
        <v>3544</v>
      </c>
      <c r="O2577" s="227" t="s">
        <v>3545</v>
      </c>
      <c r="P2577" s="226">
        <v>0.316</v>
      </c>
    </row>
    <row r="2578" spans="14:16">
      <c r="N2578" s="227" t="s">
        <v>3546</v>
      </c>
      <c r="O2578" s="227" t="s">
        <v>3547</v>
      </c>
      <c r="P2578" s="226">
        <v>0.72900000000000009</v>
      </c>
    </row>
    <row r="2579" spans="14:16">
      <c r="N2579" s="227" t="s">
        <v>3548</v>
      </c>
      <c r="O2579" s="227" t="s">
        <v>3549</v>
      </c>
      <c r="P2579" s="226">
        <v>0.71399999999999997</v>
      </c>
    </row>
    <row r="2580" spans="14:16">
      <c r="N2580" s="227" t="s">
        <v>3550</v>
      </c>
      <c r="O2580" s="227" t="s">
        <v>1092</v>
      </c>
      <c r="P2580" s="226">
        <v>0.439</v>
      </c>
    </row>
    <row r="2581" spans="14:16">
      <c r="N2581" s="227" t="s">
        <v>3551</v>
      </c>
      <c r="O2581" s="227" t="s">
        <v>377</v>
      </c>
      <c r="P2581" s="226">
        <v>0.53</v>
      </c>
    </row>
    <row r="2582" spans="14:16">
      <c r="N2582" s="227" t="s">
        <v>3552</v>
      </c>
      <c r="O2582" s="227" t="s">
        <v>596</v>
      </c>
      <c r="P2582" s="226">
        <v>0.32500000000000001</v>
      </c>
    </row>
    <row r="2583" spans="14:16">
      <c r="N2583" s="227" t="s">
        <v>3553</v>
      </c>
      <c r="O2583" s="227" t="s">
        <v>724</v>
      </c>
      <c r="P2583" s="226">
        <v>0.50600000000000001</v>
      </c>
    </row>
    <row r="2584" spans="14:16">
      <c r="N2584" s="227" t="s">
        <v>3554</v>
      </c>
      <c r="O2584" s="227" t="s">
        <v>3555</v>
      </c>
      <c r="P2584" s="226">
        <v>0.44600000000000001</v>
      </c>
    </row>
    <row r="2585" spans="14:16">
      <c r="N2585" s="227" t="s">
        <v>3556</v>
      </c>
      <c r="O2585" s="227" t="s">
        <v>1046</v>
      </c>
      <c r="P2585" s="226">
        <v>0.55199999999999994</v>
      </c>
    </row>
    <row r="2586" spans="14:16">
      <c r="N2586" s="227" t="s">
        <v>3557</v>
      </c>
      <c r="O2586" s="227" t="s">
        <v>3558</v>
      </c>
      <c r="P2586" s="226">
        <v>0</v>
      </c>
    </row>
    <row r="2587" spans="14:16">
      <c r="N2587" s="227" t="s">
        <v>3559</v>
      </c>
      <c r="O2587" s="227" t="s">
        <v>3560</v>
      </c>
      <c r="P2587" s="226">
        <v>0.46700000000000003</v>
      </c>
    </row>
    <row r="2588" spans="14:16">
      <c r="N2588" s="227" t="s">
        <v>3561</v>
      </c>
      <c r="O2588" s="227" t="s">
        <v>3562</v>
      </c>
      <c r="P2588" s="226">
        <v>0.44700000000000001</v>
      </c>
    </row>
    <row r="2589" spans="14:16">
      <c r="N2589" s="227" t="s">
        <v>3563</v>
      </c>
      <c r="O2589" s="227" t="s">
        <v>3564</v>
      </c>
      <c r="P2589" s="226">
        <v>0.495</v>
      </c>
    </row>
    <row r="2590" spans="14:16">
      <c r="N2590" s="227" t="s">
        <v>3565</v>
      </c>
      <c r="O2590" s="227" t="s">
        <v>3566</v>
      </c>
      <c r="P2590" s="226">
        <v>0.43</v>
      </c>
    </row>
    <row r="2591" spans="14:16">
      <c r="N2591" s="227" t="s">
        <v>3567</v>
      </c>
      <c r="O2591" s="227" t="s">
        <v>1104</v>
      </c>
      <c r="P2591" s="226">
        <v>0.51800000000000002</v>
      </c>
    </row>
    <row r="2592" spans="14:16">
      <c r="N2592" s="227" t="s">
        <v>3568</v>
      </c>
      <c r="O2592" s="227" t="s">
        <v>263</v>
      </c>
      <c r="P2592" s="226">
        <v>0.52300000000000002</v>
      </c>
    </row>
    <row r="2593" spans="14:16">
      <c r="N2593" s="227" t="s">
        <v>3569</v>
      </c>
      <c r="O2593" s="227" t="s">
        <v>430</v>
      </c>
      <c r="P2593" s="226">
        <v>0.47</v>
      </c>
    </row>
    <row r="2594" spans="14:16">
      <c r="N2594" s="227" t="s">
        <v>3570</v>
      </c>
      <c r="O2594" s="227" t="s">
        <v>767</v>
      </c>
      <c r="P2594" s="226">
        <v>0.54600000000000004</v>
      </c>
    </row>
    <row r="2595" spans="14:16">
      <c r="N2595" s="227" t="s">
        <v>3571</v>
      </c>
      <c r="O2595" s="227" t="s">
        <v>1039</v>
      </c>
      <c r="P2595" s="226">
        <v>0.55500000000000005</v>
      </c>
    </row>
    <row r="2596" spans="14:16">
      <c r="N2596" s="227" t="s">
        <v>3572</v>
      </c>
      <c r="O2596" s="227" t="s">
        <v>380</v>
      </c>
      <c r="P2596" s="226">
        <v>0.46</v>
      </c>
    </row>
    <row r="2597" spans="14:16">
      <c r="N2597" s="227" t="s">
        <v>3573</v>
      </c>
      <c r="O2597" s="227" t="s">
        <v>1050</v>
      </c>
      <c r="P2597" s="226">
        <v>0.39300000000000002</v>
      </c>
    </row>
    <row r="2598" spans="14:16">
      <c r="N2598" s="227" t="s">
        <v>3574</v>
      </c>
      <c r="O2598" s="227" t="s">
        <v>558</v>
      </c>
      <c r="P2598" s="226">
        <v>0.53900000000000003</v>
      </c>
    </row>
    <row r="2599" spans="14:16">
      <c r="N2599" s="227" t="s">
        <v>3575</v>
      </c>
      <c r="O2599" s="227" t="s">
        <v>1013</v>
      </c>
      <c r="P2599" s="226">
        <v>0.47699999999999998</v>
      </c>
    </row>
    <row r="2600" spans="14:16">
      <c r="N2600" s="227" t="s">
        <v>3576</v>
      </c>
      <c r="O2600" s="227" t="s">
        <v>698</v>
      </c>
      <c r="P2600" s="226">
        <v>0.52899999999999991</v>
      </c>
    </row>
    <row r="2601" spans="14:16">
      <c r="N2601" s="227" t="s">
        <v>3577</v>
      </c>
      <c r="O2601" s="227" t="s">
        <v>382</v>
      </c>
      <c r="P2601" s="226">
        <v>0.50900000000000001</v>
      </c>
    </row>
    <row r="2602" spans="14:16">
      <c r="N2602" s="227" t="s">
        <v>3578</v>
      </c>
      <c r="O2602" s="227" t="s">
        <v>542</v>
      </c>
      <c r="P2602" s="226">
        <v>0.50600000000000001</v>
      </c>
    </row>
    <row r="2603" spans="14:16">
      <c r="N2603" s="227" t="s">
        <v>3579</v>
      </c>
      <c r="O2603" s="227" t="s">
        <v>3580</v>
      </c>
      <c r="P2603" s="226">
        <v>0.30200000000000005</v>
      </c>
    </row>
    <row r="2604" spans="14:16">
      <c r="N2604" s="227" t="s">
        <v>3581</v>
      </c>
      <c r="O2604" s="227" t="s">
        <v>3582</v>
      </c>
      <c r="P2604" s="226">
        <v>0.55300000000000005</v>
      </c>
    </row>
    <row r="2605" spans="14:16">
      <c r="N2605" s="227" t="s">
        <v>3583</v>
      </c>
      <c r="O2605" s="227" t="s">
        <v>3584</v>
      </c>
      <c r="P2605" s="226">
        <v>0.46299999999999997</v>
      </c>
    </row>
    <row r="2606" spans="14:16">
      <c r="N2606" s="227" t="s">
        <v>3585</v>
      </c>
      <c r="O2606" s="227" t="s">
        <v>3586</v>
      </c>
      <c r="P2606" s="226">
        <v>0</v>
      </c>
    </row>
    <row r="2607" spans="14:16">
      <c r="N2607" s="227" t="s">
        <v>3587</v>
      </c>
      <c r="O2607" s="227" t="s">
        <v>3588</v>
      </c>
      <c r="P2607" s="226">
        <v>0.52700000000000002</v>
      </c>
    </row>
    <row r="2608" spans="14:16">
      <c r="N2608" s="227" t="s">
        <v>3589</v>
      </c>
      <c r="O2608" s="227" t="s">
        <v>3590</v>
      </c>
      <c r="P2608" s="226">
        <v>0.60199999999999998</v>
      </c>
    </row>
    <row r="2609" spans="14:16">
      <c r="N2609" s="227" t="s">
        <v>3591</v>
      </c>
      <c r="O2609" s="227" t="s">
        <v>3592</v>
      </c>
      <c r="P2609" s="226">
        <v>6.8999999999999992E-2</v>
      </c>
    </row>
    <row r="2610" spans="14:16">
      <c r="N2610" s="227" t="s">
        <v>3593</v>
      </c>
      <c r="O2610" s="227" t="s">
        <v>3594</v>
      </c>
      <c r="P2610" s="226">
        <v>0.38900000000000001</v>
      </c>
    </row>
    <row r="2611" spans="14:16">
      <c r="N2611" s="227" t="s">
        <v>3595</v>
      </c>
      <c r="O2611" s="227" t="s">
        <v>3596</v>
      </c>
      <c r="P2611" s="226">
        <v>0</v>
      </c>
    </row>
    <row r="2612" spans="14:16">
      <c r="N2612" s="227" t="s">
        <v>3597</v>
      </c>
      <c r="O2612" s="227" t="s">
        <v>3598</v>
      </c>
      <c r="P2612" s="226">
        <v>0.47</v>
      </c>
    </row>
    <row r="2613" spans="14:16">
      <c r="N2613" s="227" t="s">
        <v>3599</v>
      </c>
      <c r="O2613" s="227" t="s">
        <v>3600</v>
      </c>
      <c r="P2613" s="226">
        <v>0</v>
      </c>
    </row>
    <row r="2614" spans="14:16">
      <c r="N2614" s="227" t="s">
        <v>3601</v>
      </c>
      <c r="O2614" s="227" t="s">
        <v>3602</v>
      </c>
      <c r="P2614" s="226">
        <v>0.373</v>
      </c>
    </row>
    <row r="2615" spans="14:16">
      <c r="N2615" s="227" t="s">
        <v>3603</v>
      </c>
      <c r="O2615" s="227" t="s">
        <v>3604</v>
      </c>
      <c r="P2615" s="226">
        <v>0.36699999999999999</v>
      </c>
    </row>
    <row r="2616" spans="14:16">
      <c r="N2616" s="227" t="s">
        <v>3605</v>
      </c>
      <c r="O2616" s="227" t="s">
        <v>967</v>
      </c>
      <c r="P2616" s="226">
        <v>0</v>
      </c>
    </row>
    <row r="2617" spans="14:16">
      <c r="N2617" s="227" t="s">
        <v>3606</v>
      </c>
      <c r="O2617" s="227" t="s">
        <v>3607</v>
      </c>
      <c r="P2617" s="226">
        <v>0.49099999999999999</v>
      </c>
    </row>
    <row r="2618" spans="14:16">
      <c r="N2618" s="227" t="s">
        <v>3608</v>
      </c>
      <c r="O2618" s="227" t="s">
        <v>3609</v>
      </c>
      <c r="P2618" s="226">
        <v>0.48500000000000004</v>
      </c>
    </row>
    <row r="2619" spans="14:16">
      <c r="N2619" s="227" t="s">
        <v>3610</v>
      </c>
      <c r="O2619" s="227" t="s">
        <v>673</v>
      </c>
      <c r="P2619" s="226">
        <v>0.45300000000000001</v>
      </c>
    </row>
    <row r="2620" spans="14:16">
      <c r="N2620" s="227" t="s">
        <v>3611</v>
      </c>
      <c r="O2620" s="227" t="s">
        <v>3612</v>
      </c>
      <c r="P2620" s="226">
        <v>0.40600000000000003</v>
      </c>
    </row>
    <row r="2621" spans="14:16">
      <c r="N2621" s="227" t="s">
        <v>3613</v>
      </c>
      <c r="O2621" s="227" t="s">
        <v>3614</v>
      </c>
      <c r="P2621" s="226">
        <v>0.38300000000000001</v>
      </c>
    </row>
    <row r="2622" spans="14:16">
      <c r="N2622" s="227" t="s">
        <v>3615</v>
      </c>
      <c r="O2622" s="227" t="s">
        <v>3616</v>
      </c>
      <c r="P2622" s="226">
        <v>0</v>
      </c>
    </row>
    <row r="2623" spans="14:16">
      <c r="N2623" s="227" t="s">
        <v>3617</v>
      </c>
      <c r="O2623" s="227" t="s">
        <v>3618</v>
      </c>
      <c r="P2623" s="226">
        <v>0.41100000000000003</v>
      </c>
    </row>
    <row r="2624" spans="14:16">
      <c r="N2624" s="227" t="s">
        <v>3619</v>
      </c>
      <c r="O2624" s="227" t="s">
        <v>3620</v>
      </c>
      <c r="P2624" s="226">
        <v>0.41</v>
      </c>
    </row>
    <row r="2625" spans="14:16">
      <c r="N2625" s="227" t="s">
        <v>3621</v>
      </c>
      <c r="O2625" s="227" t="s">
        <v>3622</v>
      </c>
      <c r="P2625" s="226">
        <v>0.40799999999999997</v>
      </c>
    </row>
    <row r="2626" spans="14:16">
      <c r="N2626" s="227" t="s">
        <v>3623</v>
      </c>
      <c r="O2626" s="227" t="s">
        <v>3624</v>
      </c>
      <c r="P2626" s="226">
        <v>0.40600000000000003</v>
      </c>
    </row>
    <row r="2627" spans="14:16">
      <c r="N2627" s="227" t="s">
        <v>3625</v>
      </c>
      <c r="O2627" s="227" t="s">
        <v>3626</v>
      </c>
      <c r="P2627" s="226">
        <v>0.374</v>
      </c>
    </row>
    <row r="2628" spans="14:16">
      <c r="N2628" s="227" t="s">
        <v>3627</v>
      </c>
      <c r="O2628" s="227" t="s">
        <v>3628</v>
      </c>
      <c r="P2628" s="226">
        <v>0.34299999999999997</v>
      </c>
    </row>
    <row r="2629" spans="14:16">
      <c r="N2629" s="227" t="s">
        <v>3629</v>
      </c>
      <c r="O2629" s="227" t="s">
        <v>3630</v>
      </c>
      <c r="P2629" s="226">
        <v>9.8000000000000004E-2</v>
      </c>
    </row>
    <row r="2630" spans="14:16">
      <c r="N2630" s="227" t="s">
        <v>3631</v>
      </c>
      <c r="O2630" s="227" t="s">
        <v>3632</v>
      </c>
      <c r="P2630" s="226">
        <v>0.39500000000000002</v>
      </c>
    </row>
    <row r="2631" spans="14:16">
      <c r="N2631" s="227" t="s">
        <v>3633</v>
      </c>
      <c r="O2631" s="227" t="s">
        <v>676</v>
      </c>
      <c r="P2631" s="226">
        <v>0.45300000000000001</v>
      </c>
    </row>
    <row r="2632" spans="14:16">
      <c r="N2632" s="227" t="s">
        <v>3634</v>
      </c>
      <c r="O2632" s="227" t="s">
        <v>384</v>
      </c>
      <c r="P2632" s="226">
        <v>0.42299999999999999</v>
      </c>
    </row>
    <row r="2633" spans="14:16">
      <c r="N2633" s="227" t="s">
        <v>3635</v>
      </c>
      <c r="O2633" s="227" t="s">
        <v>983</v>
      </c>
      <c r="P2633" s="226">
        <v>0</v>
      </c>
    </row>
    <row r="2634" spans="14:16">
      <c r="N2634" s="227" t="s">
        <v>3636</v>
      </c>
      <c r="O2634" s="227" t="s">
        <v>3637</v>
      </c>
      <c r="P2634" s="226">
        <v>0</v>
      </c>
    </row>
    <row r="2635" spans="14:16">
      <c r="N2635" s="227" t="s">
        <v>3638</v>
      </c>
      <c r="O2635" s="227" t="s">
        <v>3639</v>
      </c>
      <c r="P2635" s="226">
        <v>0</v>
      </c>
    </row>
    <row r="2636" spans="14:16">
      <c r="N2636" s="227" t="s">
        <v>3640</v>
      </c>
      <c r="O2636" s="227" t="s">
        <v>1006</v>
      </c>
      <c r="P2636" s="226">
        <v>0.48799999999999999</v>
      </c>
    </row>
    <row r="2637" spans="14:16">
      <c r="N2637" s="227" t="s">
        <v>3641</v>
      </c>
      <c r="O2637" s="227" t="s">
        <v>647</v>
      </c>
      <c r="P2637" s="226">
        <v>0</v>
      </c>
    </row>
    <row r="2638" spans="14:16">
      <c r="N2638" s="227" t="s">
        <v>3642</v>
      </c>
      <c r="O2638" s="227" t="s">
        <v>977</v>
      </c>
      <c r="P2638" s="226">
        <v>0</v>
      </c>
    </row>
    <row r="2639" spans="14:16">
      <c r="N2639" s="227" t="s">
        <v>3643</v>
      </c>
      <c r="O2639" s="227" t="s">
        <v>3644</v>
      </c>
      <c r="P2639" s="226">
        <v>6.2E-2</v>
      </c>
    </row>
    <row r="2640" spans="14:16">
      <c r="N2640" s="227" t="s">
        <v>3645</v>
      </c>
      <c r="O2640" s="227" t="s">
        <v>3646</v>
      </c>
      <c r="P2640" s="226">
        <v>4.3999999999999997E-2</v>
      </c>
    </row>
    <row r="2641" spans="14:16">
      <c r="N2641" s="227" t="s">
        <v>3647</v>
      </c>
      <c r="O2641" s="227" t="s">
        <v>3648</v>
      </c>
      <c r="P2641" s="226">
        <v>0.43600000000000005</v>
      </c>
    </row>
    <row r="2642" spans="14:16">
      <c r="N2642" s="227" t="s">
        <v>3649</v>
      </c>
      <c r="O2642" s="227" t="s">
        <v>3650</v>
      </c>
      <c r="P2642" s="226">
        <v>0.41899999999999998</v>
      </c>
    </row>
    <row r="2643" spans="14:16">
      <c r="N2643" s="227" t="s">
        <v>3651</v>
      </c>
      <c r="O2643" s="227" t="s">
        <v>1038</v>
      </c>
      <c r="P2643" s="226">
        <v>0.53300000000000003</v>
      </c>
    </row>
    <row r="2644" spans="14:16">
      <c r="N2644" s="227" t="s">
        <v>3652</v>
      </c>
      <c r="O2644" s="227" t="s">
        <v>3653</v>
      </c>
      <c r="P2644" s="226">
        <v>0.502</v>
      </c>
    </row>
    <row r="2645" spans="14:16">
      <c r="N2645" s="227" t="s">
        <v>3654</v>
      </c>
      <c r="O2645" s="227" t="s">
        <v>569</v>
      </c>
      <c r="P2645" s="226">
        <v>0.54299999999999993</v>
      </c>
    </row>
    <row r="2646" spans="14:16">
      <c r="N2646" s="227" t="s">
        <v>3655</v>
      </c>
      <c r="O2646" s="227" t="s">
        <v>3656</v>
      </c>
      <c r="P2646" s="226">
        <v>0</v>
      </c>
    </row>
    <row r="2647" spans="14:16">
      <c r="N2647" s="227" t="s">
        <v>3657</v>
      </c>
      <c r="O2647" s="227" t="s">
        <v>3658</v>
      </c>
      <c r="P2647" s="226">
        <v>0.49700000000000005</v>
      </c>
    </row>
    <row r="2648" spans="14:16">
      <c r="N2648" s="227" t="s">
        <v>3659</v>
      </c>
      <c r="O2648" s="227" t="s">
        <v>3660</v>
      </c>
      <c r="P2648" s="226">
        <v>0.49700000000000005</v>
      </c>
    </row>
    <row r="2649" spans="14:16">
      <c r="N2649" s="227" t="s">
        <v>3661</v>
      </c>
      <c r="O2649" s="227" t="s">
        <v>3662</v>
      </c>
      <c r="P2649" s="226">
        <v>0.51400000000000001</v>
      </c>
    </row>
    <row r="2650" spans="14:16">
      <c r="N2650" s="227" t="s">
        <v>3663</v>
      </c>
      <c r="O2650" s="227" t="s">
        <v>386</v>
      </c>
      <c r="P2650" s="226">
        <v>0.51200000000000001</v>
      </c>
    </row>
    <row r="2651" spans="14:16">
      <c r="N2651" s="227" t="s">
        <v>3664</v>
      </c>
      <c r="O2651" s="227" t="s">
        <v>3665</v>
      </c>
      <c r="P2651" s="226">
        <v>0.48099999999999998</v>
      </c>
    </row>
    <row r="2652" spans="14:16">
      <c r="N2652" s="227" t="s">
        <v>3666</v>
      </c>
      <c r="O2652" s="227" t="s">
        <v>1008</v>
      </c>
      <c r="P2652" s="226">
        <v>0.45600000000000002</v>
      </c>
    </row>
    <row r="2653" spans="14:16">
      <c r="N2653" s="227" t="s">
        <v>3667</v>
      </c>
      <c r="O2653" s="227" t="s">
        <v>3668</v>
      </c>
      <c r="P2653" s="226">
        <v>0</v>
      </c>
    </row>
    <row r="2654" spans="14:16">
      <c r="N2654" s="227" t="s">
        <v>3669</v>
      </c>
      <c r="O2654" s="227" t="s">
        <v>3670</v>
      </c>
      <c r="P2654" s="226">
        <v>0.45300000000000001</v>
      </c>
    </row>
    <row r="2655" spans="14:16">
      <c r="N2655" s="227" t="s">
        <v>3671</v>
      </c>
      <c r="O2655" s="227" t="s">
        <v>3672</v>
      </c>
      <c r="P2655" s="226">
        <v>0.45100000000000001</v>
      </c>
    </row>
    <row r="2656" spans="14:16">
      <c r="N2656" s="227" t="s">
        <v>3673</v>
      </c>
      <c r="O2656" s="227" t="s">
        <v>3674</v>
      </c>
      <c r="P2656" s="226">
        <v>0</v>
      </c>
    </row>
    <row r="2657" spans="14:16">
      <c r="N2657" s="227" t="s">
        <v>3675</v>
      </c>
      <c r="O2657" s="227" t="s">
        <v>3676</v>
      </c>
      <c r="P2657" s="226">
        <v>0.24399999999999999</v>
      </c>
    </row>
    <row r="2658" spans="14:16">
      <c r="N2658" s="227" t="s">
        <v>3677</v>
      </c>
      <c r="O2658" s="227" t="s">
        <v>3678</v>
      </c>
      <c r="P2658" s="226">
        <v>0.7</v>
      </c>
    </row>
    <row r="2659" spans="14:16">
      <c r="N2659" s="227" t="s">
        <v>3679</v>
      </c>
      <c r="O2659" s="227" t="s">
        <v>3680</v>
      </c>
      <c r="P2659" s="226">
        <v>0.69899999999999995</v>
      </c>
    </row>
    <row r="2660" spans="14:16">
      <c r="N2660" s="227" t="s">
        <v>3681</v>
      </c>
      <c r="O2660" s="227" t="s">
        <v>388</v>
      </c>
      <c r="P2660" s="226">
        <v>0.53799999999999992</v>
      </c>
    </row>
    <row r="2661" spans="14:16">
      <c r="N2661" s="227" t="s">
        <v>3682</v>
      </c>
      <c r="O2661" s="227" t="s">
        <v>3683</v>
      </c>
      <c r="P2661" s="226">
        <v>0</v>
      </c>
    </row>
    <row r="2662" spans="14:16">
      <c r="N2662" s="227" t="s">
        <v>3684</v>
      </c>
      <c r="O2662" s="227" t="s">
        <v>3685</v>
      </c>
      <c r="P2662" s="226">
        <v>0.38900000000000001</v>
      </c>
    </row>
    <row r="2663" spans="14:16">
      <c r="N2663" s="227" t="s">
        <v>3686</v>
      </c>
      <c r="O2663" s="227" t="s">
        <v>3687</v>
      </c>
      <c r="P2663" s="226">
        <v>0</v>
      </c>
    </row>
    <row r="2664" spans="14:16">
      <c r="N2664" s="227" t="s">
        <v>3688</v>
      </c>
      <c r="O2664" s="227" t="s">
        <v>3689</v>
      </c>
      <c r="P2664" s="226">
        <v>0.23599999999999999</v>
      </c>
    </row>
    <row r="2665" spans="14:16">
      <c r="N2665" s="227" t="s">
        <v>3690</v>
      </c>
      <c r="O2665" s="227" t="s">
        <v>3691</v>
      </c>
      <c r="P2665" s="226">
        <v>0.312</v>
      </c>
    </row>
    <row r="2666" spans="14:16">
      <c r="N2666" s="227" t="s">
        <v>3692</v>
      </c>
      <c r="O2666" s="227" t="s">
        <v>3693</v>
      </c>
      <c r="P2666" s="226">
        <v>0.33100000000000002</v>
      </c>
    </row>
    <row r="2667" spans="14:16">
      <c r="N2667" s="227" t="s">
        <v>3694</v>
      </c>
      <c r="O2667" s="227" t="s">
        <v>3695</v>
      </c>
      <c r="P2667" s="226">
        <v>0.38800000000000001</v>
      </c>
    </row>
    <row r="2668" spans="14:16">
      <c r="N2668" s="227" t="s">
        <v>3696</v>
      </c>
      <c r="O2668" s="227" t="s">
        <v>3697</v>
      </c>
      <c r="P2668" s="226">
        <v>0.36900000000000005</v>
      </c>
    </row>
    <row r="2669" spans="14:16">
      <c r="N2669" s="227" t="s">
        <v>3698</v>
      </c>
      <c r="O2669" s="227" t="s">
        <v>3699</v>
      </c>
      <c r="P2669" s="226">
        <v>0.35</v>
      </c>
    </row>
    <row r="2670" spans="14:16">
      <c r="N2670" s="227" t="s">
        <v>3700</v>
      </c>
      <c r="O2670" s="227" t="s">
        <v>3701</v>
      </c>
      <c r="P2670" s="226">
        <v>0.29300000000000004</v>
      </c>
    </row>
    <row r="2671" spans="14:16">
      <c r="N2671" s="227" t="s">
        <v>3702</v>
      </c>
      <c r="O2671" s="227" t="s">
        <v>3703</v>
      </c>
      <c r="P2671" s="226">
        <v>0.52400000000000002</v>
      </c>
    </row>
    <row r="2672" spans="14:16">
      <c r="N2672" s="227" t="s">
        <v>3704</v>
      </c>
      <c r="O2672" s="227" t="s">
        <v>3705</v>
      </c>
      <c r="P2672" s="226">
        <v>0.52300000000000002</v>
      </c>
    </row>
    <row r="2673" spans="14:16">
      <c r="N2673" s="227" t="s">
        <v>3706</v>
      </c>
      <c r="O2673" s="227" t="s">
        <v>746</v>
      </c>
      <c r="P2673" s="226">
        <v>0.46200000000000002</v>
      </c>
    </row>
    <row r="2674" spans="14:16">
      <c r="N2674" s="227" t="s">
        <v>3707</v>
      </c>
      <c r="O2674" s="227" t="s">
        <v>3708</v>
      </c>
      <c r="P2674" s="226">
        <v>0</v>
      </c>
    </row>
    <row r="2675" spans="14:16">
      <c r="N2675" s="227" t="s">
        <v>3709</v>
      </c>
      <c r="O2675" s="227" t="s">
        <v>3710</v>
      </c>
      <c r="P2675" s="226">
        <v>0.46900000000000003</v>
      </c>
    </row>
    <row r="2676" spans="14:16">
      <c r="N2676" s="227" t="s">
        <v>3711</v>
      </c>
      <c r="O2676" s="227" t="s">
        <v>3712</v>
      </c>
      <c r="P2676" s="226">
        <v>0.26400000000000001</v>
      </c>
    </row>
    <row r="2677" spans="14:16">
      <c r="N2677" s="227" t="s">
        <v>3713</v>
      </c>
      <c r="O2677" s="227" t="s">
        <v>3714</v>
      </c>
      <c r="P2677" s="226">
        <v>0</v>
      </c>
    </row>
    <row r="2678" spans="14:16">
      <c r="N2678" s="227" t="s">
        <v>3715</v>
      </c>
      <c r="O2678" s="227" t="s">
        <v>3716</v>
      </c>
      <c r="P2678" s="226">
        <v>0.433</v>
      </c>
    </row>
    <row r="2679" spans="14:16">
      <c r="N2679" s="227" t="s">
        <v>3717</v>
      </c>
      <c r="O2679" s="227" t="s">
        <v>640</v>
      </c>
      <c r="P2679" s="226">
        <v>0.5</v>
      </c>
    </row>
    <row r="2680" spans="14:16">
      <c r="N2680" s="227" t="s">
        <v>3718</v>
      </c>
      <c r="O2680" s="227" t="s">
        <v>3719</v>
      </c>
      <c r="P2680" s="226">
        <v>0</v>
      </c>
    </row>
    <row r="2681" spans="14:16">
      <c r="N2681" s="227" t="s">
        <v>3720</v>
      </c>
      <c r="O2681" s="227" t="s">
        <v>3721</v>
      </c>
      <c r="P2681" s="226">
        <v>0.40200000000000002</v>
      </c>
    </row>
    <row r="2682" spans="14:16">
      <c r="N2682" s="227" t="s">
        <v>3722</v>
      </c>
      <c r="O2682" s="227" t="s">
        <v>3723</v>
      </c>
      <c r="P2682" s="226">
        <v>0</v>
      </c>
    </row>
    <row r="2683" spans="14:16">
      <c r="N2683" s="227" t="s">
        <v>3724</v>
      </c>
      <c r="O2683" s="227" t="s">
        <v>3725</v>
      </c>
      <c r="P2683" s="226">
        <v>0.26100000000000001</v>
      </c>
    </row>
    <row r="2684" spans="14:16">
      <c r="N2684" s="227" t="s">
        <v>3726</v>
      </c>
      <c r="O2684" s="227" t="s">
        <v>3727</v>
      </c>
      <c r="P2684" s="226">
        <v>0.314</v>
      </c>
    </row>
    <row r="2685" spans="14:16">
      <c r="N2685" s="227" t="s">
        <v>3728</v>
      </c>
      <c r="O2685" s="227" t="s">
        <v>3729</v>
      </c>
      <c r="P2685" s="226">
        <v>0.38900000000000001</v>
      </c>
    </row>
    <row r="2686" spans="14:16">
      <c r="N2686" s="227" t="s">
        <v>3730</v>
      </c>
      <c r="O2686" s="227" t="s">
        <v>551</v>
      </c>
      <c r="P2686" s="226">
        <v>0.43099999999999999</v>
      </c>
    </row>
    <row r="2687" spans="14:16">
      <c r="N2687" s="227" t="s">
        <v>3731</v>
      </c>
      <c r="O2687" s="227" t="s">
        <v>754</v>
      </c>
      <c r="P2687" s="226">
        <v>0.51900000000000002</v>
      </c>
    </row>
    <row r="2688" spans="14:16">
      <c r="N2688" s="227" t="s">
        <v>3732</v>
      </c>
      <c r="O2688" s="227" t="s">
        <v>3733</v>
      </c>
      <c r="P2688" s="226">
        <v>0.502</v>
      </c>
    </row>
    <row r="2689" spans="14:16">
      <c r="N2689" s="227" t="s">
        <v>3734</v>
      </c>
      <c r="O2689" s="227" t="s">
        <v>3735</v>
      </c>
      <c r="P2689" s="226">
        <v>0</v>
      </c>
    </row>
    <row r="2690" spans="14:16">
      <c r="N2690" s="227" t="s">
        <v>3736</v>
      </c>
      <c r="O2690" s="227" t="s">
        <v>3737</v>
      </c>
      <c r="P2690" s="226">
        <v>0.38800000000000001</v>
      </c>
    </row>
    <row r="2691" spans="14:16">
      <c r="N2691" s="227" t="s">
        <v>3738</v>
      </c>
      <c r="O2691" s="227" t="s">
        <v>285</v>
      </c>
      <c r="P2691" s="226">
        <v>0.47600000000000003</v>
      </c>
    </row>
    <row r="2692" spans="14:16">
      <c r="N2692" s="227" t="s">
        <v>3739</v>
      </c>
      <c r="O2692" s="227" t="s">
        <v>452</v>
      </c>
      <c r="P2692" s="226">
        <v>0.51900000000000002</v>
      </c>
    </row>
    <row r="2693" spans="14:16">
      <c r="N2693" s="227" t="s">
        <v>3740</v>
      </c>
      <c r="O2693" s="227" t="s">
        <v>981</v>
      </c>
      <c r="P2693" s="226">
        <v>0</v>
      </c>
    </row>
    <row r="2694" spans="14:16">
      <c r="N2694" s="227" t="s">
        <v>3741</v>
      </c>
      <c r="O2694" s="227" t="s">
        <v>3742</v>
      </c>
      <c r="P2694" s="226">
        <v>0</v>
      </c>
    </row>
    <row r="2695" spans="14:16">
      <c r="N2695" s="227" t="s">
        <v>3743</v>
      </c>
      <c r="O2695" s="227" t="s">
        <v>3744</v>
      </c>
      <c r="P2695" s="226">
        <v>0.58499999999999996</v>
      </c>
    </row>
    <row r="2696" spans="14:16">
      <c r="N2696" s="227" t="s">
        <v>3745</v>
      </c>
      <c r="O2696" s="227" t="s">
        <v>3746</v>
      </c>
      <c r="P2696" s="226">
        <v>0.58499999999999996</v>
      </c>
    </row>
    <row r="2697" spans="14:16">
      <c r="N2697" s="227" t="s">
        <v>3747</v>
      </c>
      <c r="O2697" s="227" t="s">
        <v>3748</v>
      </c>
      <c r="P2697" s="226">
        <v>0.86899999999999999</v>
      </c>
    </row>
    <row r="2698" spans="14:16">
      <c r="N2698" s="227" t="s">
        <v>3749</v>
      </c>
      <c r="O2698" s="227" t="s">
        <v>3750</v>
      </c>
      <c r="P2698" s="226">
        <v>0</v>
      </c>
    </row>
    <row r="2699" spans="14:16">
      <c r="N2699" s="227" t="s">
        <v>3751</v>
      </c>
      <c r="O2699" s="227" t="s">
        <v>3752</v>
      </c>
      <c r="P2699" s="226">
        <v>0.42599999999999999</v>
      </c>
    </row>
    <row r="2700" spans="14:16">
      <c r="N2700" s="227" t="s">
        <v>3753</v>
      </c>
      <c r="O2700" s="227" t="s">
        <v>3754</v>
      </c>
      <c r="P2700" s="226">
        <v>0.42399999999999999</v>
      </c>
    </row>
    <row r="2701" spans="14:16">
      <c r="N2701" s="227" t="s">
        <v>3755</v>
      </c>
      <c r="O2701" s="227" t="s">
        <v>352</v>
      </c>
      <c r="P2701" s="226">
        <v>0.47</v>
      </c>
    </row>
    <row r="2702" spans="14:16">
      <c r="N2702" s="227" t="s">
        <v>3756</v>
      </c>
      <c r="O2702" s="227" t="s">
        <v>476</v>
      </c>
      <c r="P2702" s="226">
        <v>0.5</v>
      </c>
    </row>
    <row r="2703" spans="14:16">
      <c r="N2703" s="227" t="s">
        <v>3757</v>
      </c>
      <c r="O2703" s="227" t="s">
        <v>548</v>
      </c>
      <c r="P2703" s="226">
        <v>1.258</v>
      </c>
    </row>
    <row r="2704" spans="14:16">
      <c r="N2704" s="227" t="s">
        <v>3758</v>
      </c>
      <c r="O2704" s="227" t="s">
        <v>3759</v>
      </c>
      <c r="P2704" s="226">
        <v>0.45</v>
      </c>
    </row>
    <row r="2705" spans="14:16">
      <c r="N2705" s="227" t="s">
        <v>3760</v>
      </c>
      <c r="O2705" s="227" t="s">
        <v>3761</v>
      </c>
      <c r="P2705" s="226">
        <v>0</v>
      </c>
    </row>
    <row r="2706" spans="14:16">
      <c r="N2706" s="227" t="s">
        <v>3762</v>
      </c>
      <c r="O2706" s="227" t="s">
        <v>3763</v>
      </c>
      <c r="P2706" s="226">
        <v>0.32899999999999996</v>
      </c>
    </row>
    <row r="2707" spans="14:16">
      <c r="N2707" s="227" t="s">
        <v>3764</v>
      </c>
      <c r="O2707" s="227" t="s">
        <v>3765</v>
      </c>
      <c r="P2707" s="226">
        <v>0</v>
      </c>
    </row>
    <row r="2708" spans="14:16">
      <c r="N2708" s="227" t="s">
        <v>3766</v>
      </c>
      <c r="O2708" s="227" t="s">
        <v>3767</v>
      </c>
      <c r="P2708" s="226">
        <v>0.503</v>
      </c>
    </row>
    <row r="2709" spans="14:16">
      <c r="N2709" s="227" t="s">
        <v>3768</v>
      </c>
      <c r="O2709" s="227" t="s">
        <v>3769</v>
      </c>
      <c r="P2709" s="226">
        <v>0.38900000000000001</v>
      </c>
    </row>
    <row r="2710" spans="14:16">
      <c r="N2710" s="227" t="s">
        <v>3770</v>
      </c>
      <c r="O2710" s="227" t="s">
        <v>3771</v>
      </c>
      <c r="P2710" s="226">
        <v>0.63500000000000001</v>
      </c>
    </row>
    <row r="2711" spans="14:16">
      <c r="N2711" s="227" t="s">
        <v>3772</v>
      </c>
      <c r="O2711" s="227" t="s">
        <v>3773</v>
      </c>
      <c r="P2711" s="226">
        <v>0.53300000000000003</v>
      </c>
    </row>
    <row r="2712" spans="14:16">
      <c r="N2712" s="227" t="s">
        <v>3774</v>
      </c>
      <c r="O2712" s="227" t="s">
        <v>3775</v>
      </c>
      <c r="P2712" s="226">
        <v>0.53200000000000003</v>
      </c>
    </row>
    <row r="2713" spans="14:16">
      <c r="N2713" s="227" t="s">
        <v>3776</v>
      </c>
      <c r="O2713" s="227" t="s">
        <v>3777</v>
      </c>
      <c r="P2713" s="226">
        <v>0.37</v>
      </c>
    </row>
    <row r="2714" spans="14:16">
      <c r="N2714" s="227" t="s">
        <v>3778</v>
      </c>
      <c r="O2714" s="227" t="s">
        <v>3779</v>
      </c>
      <c r="P2714" s="226">
        <v>0.504</v>
      </c>
    </row>
    <row r="2715" spans="14:16">
      <c r="N2715" s="227" t="s">
        <v>3780</v>
      </c>
      <c r="O2715" s="227" t="s">
        <v>1011</v>
      </c>
      <c r="P2715" s="226">
        <v>0.55099999999999993</v>
      </c>
    </row>
    <row r="2716" spans="14:16">
      <c r="N2716" s="227" t="s">
        <v>3781</v>
      </c>
      <c r="O2716" s="227" t="s">
        <v>1060</v>
      </c>
      <c r="P2716" s="226">
        <v>0.50700000000000001</v>
      </c>
    </row>
    <row r="2717" spans="14:16">
      <c r="N2717" s="227" t="s">
        <v>3782</v>
      </c>
      <c r="O2717" s="227" t="s">
        <v>1034</v>
      </c>
      <c r="P2717" s="226">
        <v>0.37</v>
      </c>
    </row>
    <row r="2718" spans="14:16">
      <c r="N2718" s="227" t="s">
        <v>3783</v>
      </c>
      <c r="O2718" s="227" t="s">
        <v>3784</v>
      </c>
      <c r="P2718" s="226">
        <v>0.53700000000000003</v>
      </c>
    </row>
    <row r="2719" spans="14:16">
      <c r="N2719" s="227" t="s">
        <v>3785</v>
      </c>
      <c r="O2719" s="227" t="s">
        <v>577</v>
      </c>
      <c r="P2719" s="226">
        <v>0.61</v>
      </c>
    </row>
    <row r="2720" spans="14:16">
      <c r="N2720" s="227" t="s">
        <v>3786</v>
      </c>
      <c r="O2720" s="227" t="s">
        <v>599</v>
      </c>
      <c r="P2720" s="226">
        <v>0.41300000000000003</v>
      </c>
    </row>
    <row r="2721" spans="14:16">
      <c r="N2721" s="227" t="s">
        <v>3787</v>
      </c>
      <c r="O2721" s="227" t="s">
        <v>3788</v>
      </c>
      <c r="P2721" s="226">
        <v>0</v>
      </c>
    </row>
    <row r="2722" spans="14:16">
      <c r="N2722" s="227" t="s">
        <v>3789</v>
      </c>
      <c r="O2722" s="227" t="s">
        <v>3790</v>
      </c>
      <c r="P2722" s="226">
        <v>0.49</v>
      </c>
    </row>
    <row r="2723" spans="14:16">
      <c r="N2723" s="227" t="s">
        <v>3791</v>
      </c>
      <c r="O2723" s="227" t="s">
        <v>391</v>
      </c>
      <c r="P2723" s="226">
        <v>4.1999999999999996E-2</v>
      </c>
    </row>
    <row r="2724" spans="14:16">
      <c r="N2724" s="227" t="s">
        <v>3792</v>
      </c>
      <c r="O2724" s="227" t="s">
        <v>3793</v>
      </c>
      <c r="P2724" s="226">
        <v>0</v>
      </c>
    </row>
    <row r="2725" spans="14:16">
      <c r="N2725" s="227" t="s">
        <v>3794</v>
      </c>
      <c r="O2725" s="227" t="s">
        <v>3795</v>
      </c>
      <c r="P2725" s="226">
        <v>0</v>
      </c>
    </row>
    <row r="2726" spans="14:16">
      <c r="N2726" s="227" t="s">
        <v>3796</v>
      </c>
      <c r="O2726" s="227" t="s">
        <v>3797</v>
      </c>
      <c r="P2726" s="226">
        <v>0.36399999999999999</v>
      </c>
    </row>
    <row r="2727" spans="14:16">
      <c r="N2727" s="227" t="s">
        <v>3798</v>
      </c>
      <c r="O2727" s="227" t="s">
        <v>3799</v>
      </c>
      <c r="P2727" s="226">
        <v>0</v>
      </c>
    </row>
    <row r="2728" spans="14:16">
      <c r="N2728" s="227" t="s">
        <v>3800</v>
      </c>
      <c r="O2728" s="227" t="s">
        <v>3801</v>
      </c>
      <c r="P2728" s="226">
        <v>0</v>
      </c>
    </row>
    <row r="2729" spans="14:16">
      <c r="N2729" s="227" t="s">
        <v>3802</v>
      </c>
      <c r="O2729" s="227" t="s">
        <v>3803</v>
      </c>
      <c r="P2729" s="226">
        <v>0</v>
      </c>
    </row>
    <row r="2730" spans="14:16">
      <c r="N2730" s="227" t="s">
        <v>3804</v>
      </c>
      <c r="O2730" s="227" t="s">
        <v>3805</v>
      </c>
      <c r="P2730" s="226">
        <v>0</v>
      </c>
    </row>
    <row r="2731" spans="14:16">
      <c r="N2731" s="227" t="s">
        <v>3806</v>
      </c>
      <c r="O2731" s="227" t="s">
        <v>3807</v>
      </c>
      <c r="P2731" s="226">
        <v>0</v>
      </c>
    </row>
    <row r="2732" spans="14:16">
      <c r="N2732" s="227" t="s">
        <v>3808</v>
      </c>
      <c r="O2732" s="227" t="s">
        <v>3809</v>
      </c>
      <c r="P2732" s="226">
        <v>0</v>
      </c>
    </row>
    <row r="2733" spans="14:16">
      <c r="N2733" s="227" t="s">
        <v>3810</v>
      </c>
      <c r="O2733" s="227" t="s">
        <v>3811</v>
      </c>
      <c r="P2733" s="226">
        <v>0.442</v>
      </c>
    </row>
    <row r="2734" spans="14:16">
      <c r="N2734" s="227" t="s">
        <v>3812</v>
      </c>
      <c r="O2734" s="227" t="s">
        <v>3813</v>
      </c>
      <c r="P2734" s="226">
        <v>0.441</v>
      </c>
    </row>
    <row r="2735" spans="14:16">
      <c r="N2735" s="227" t="s">
        <v>3814</v>
      </c>
      <c r="O2735" s="227" t="s">
        <v>809</v>
      </c>
      <c r="P2735" s="226">
        <v>0.47499999999999998</v>
      </c>
    </row>
    <row r="2736" spans="14:16">
      <c r="N2736" s="227" t="s">
        <v>3815</v>
      </c>
      <c r="O2736" s="227" t="s">
        <v>646</v>
      </c>
      <c r="P2736" s="226">
        <v>0.53799999999999992</v>
      </c>
    </row>
    <row r="2737" spans="14:16">
      <c r="N2737" s="227" t="s">
        <v>3816</v>
      </c>
      <c r="O2737" s="227" t="s">
        <v>3817</v>
      </c>
      <c r="P2737" s="226">
        <v>0.36000000000000004</v>
      </c>
    </row>
    <row r="2738" spans="14:16">
      <c r="N2738" s="227" t="s">
        <v>3818</v>
      </c>
      <c r="O2738" s="227" t="s">
        <v>3819</v>
      </c>
      <c r="P2738" s="226">
        <v>0</v>
      </c>
    </row>
    <row r="2739" spans="14:16">
      <c r="N2739" s="227" t="s">
        <v>3820</v>
      </c>
      <c r="O2739" s="227" t="s">
        <v>3821</v>
      </c>
      <c r="P2739" s="226">
        <v>0.48599999999999999</v>
      </c>
    </row>
    <row r="2740" spans="14:16">
      <c r="N2740" s="227" t="s">
        <v>3822</v>
      </c>
      <c r="O2740" s="227" t="s">
        <v>3823</v>
      </c>
      <c r="P2740" s="226">
        <v>0.48299999999999998</v>
      </c>
    </row>
    <row r="2741" spans="14:16">
      <c r="N2741" s="227" t="s">
        <v>3824</v>
      </c>
      <c r="O2741" s="227" t="s">
        <v>660</v>
      </c>
      <c r="P2741" s="226">
        <v>0</v>
      </c>
    </row>
    <row r="2742" spans="14:16">
      <c r="N2742" s="227" t="s">
        <v>3825</v>
      </c>
      <c r="O2742" s="227" t="s">
        <v>980</v>
      </c>
      <c r="P2742" s="226">
        <v>0</v>
      </c>
    </row>
    <row r="2743" spans="14:16">
      <c r="N2743" s="227" t="s">
        <v>3826</v>
      </c>
      <c r="O2743" s="227" t="s">
        <v>3827</v>
      </c>
      <c r="P2743" s="226">
        <v>0.52200000000000002</v>
      </c>
    </row>
    <row r="2744" spans="14:16">
      <c r="N2744" s="227" t="s">
        <v>3828</v>
      </c>
      <c r="O2744" s="227" t="s">
        <v>3829</v>
      </c>
      <c r="P2744" s="226">
        <v>0.52100000000000002</v>
      </c>
    </row>
    <row r="2745" spans="14:16">
      <c r="N2745" s="227" t="s">
        <v>3830</v>
      </c>
      <c r="O2745" s="227" t="s">
        <v>3831</v>
      </c>
      <c r="P2745" s="226">
        <v>0.48799999999999999</v>
      </c>
    </row>
    <row r="2746" spans="14:16">
      <c r="N2746" s="227" t="s">
        <v>3832</v>
      </c>
      <c r="O2746" s="227" t="s">
        <v>1061</v>
      </c>
      <c r="P2746" s="226">
        <v>0.64800000000000002</v>
      </c>
    </row>
    <row r="2747" spans="14:16">
      <c r="N2747" s="227" t="s">
        <v>3833</v>
      </c>
      <c r="O2747" s="227" t="s">
        <v>729</v>
      </c>
      <c r="P2747" s="226">
        <v>0.55800000000000005</v>
      </c>
    </row>
    <row r="2748" spans="14:16">
      <c r="N2748" s="227" t="s">
        <v>3834</v>
      </c>
      <c r="O2748" s="227" t="s">
        <v>3835</v>
      </c>
      <c r="P2748" s="226">
        <v>0.52100000000000002</v>
      </c>
    </row>
    <row r="2749" spans="14:16">
      <c r="N2749" s="227" t="s">
        <v>3836</v>
      </c>
      <c r="O2749" s="227" t="s">
        <v>998</v>
      </c>
      <c r="P2749" s="226">
        <v>0</v>
      </c>
    </row>
    <row r="2750" spans="14:16">
      <c r="N2750" s="227" t="s">
        <v>3837</v>
      </c>
      <c r="O2750" s="227" t="s">
        <v>3838</v>
      </c>
      <c r="P2750" s="226">
        <v>0.28999999999999998</v>
      </c>
    </row>
    <row r="2751" spans="14:16">
      <c r="N2751" s="227" t="s">
        <v>3839</v>
      </c>
      <c r="O2751" s="227" t="s">
        <v>3840</v>
      </c>
      <c r="P2751" s="226">
        <v>0.26400000000000001</v>
      </c>
    </row>
    <row r="2752" spans="14:16">
      <c r="N2752" s="227" t="s">
        <v>3841</v>
      </c>
      <c r="O2752" s="227" t="s">
        <v>3842</v>
      </c>
      <c r="P2752" s="226">
        <v>0.56300000000000006</v>
      </c>
    </row>
    <row r="2753" spans="14:16">
      <c r="N2753" s="227" t="s">
        <v>3843</v>
      </c>
      <c r="O2753" s="227" t="s">
        <v>3844</v>
      </c>
      <c r="P2753" s="226">
        <v>0.40600000000000003</v>
      </c>
    </row>
    <row r="2754" spans="14:16">
      <c r="N2754" s="227" t="s">
        <v>3845</v>
      </c>
      <c r="O2754" s="227" t="s">
        <v>500</v>
      </c>
      <c r="P2754" s="226">
        <v>0.52300000000000002</v>
      </c>
    </row>
    <row r="2755" spans="14:16">
      <c r="N2755" s="227" t="s">
        <v>3846</v>
      </c>
      <c r="O2755" s="227" t="s">
        <v>394</v>
      </c>
      <c r="P2755" s="226">
        <v>0.5</v>
      </c>
    </row>
    <row r="2756" spans="14:16">
      <c r="N2756" s="227" t="s">
        <v>3847</v>
      </c>
      <c r="O2756" s="227" t="s">
        <v>511</v>
      </c>
      <c r="P2756" s="226">
        <v>0.60299999999999998</v>
      </c>
    </row>
    <row r="2757" spans="14:16">
      <c r="N2757" s="227" t="s">
        <v>3848</v>
      </c>
      <c r="O2757" s="227" t="s">
        <v>684</v>
      </c>
      <c r="P2757" s="226">
        <v>0.52400000000000002</v>
      </c>
    </row>
    <row r="2758" spans="14:16">
      <c r="N2758" s="227" t="s">
        <v>3849</v>
      </c>
      <c r="O2758" s="227" t="s">
        <v>561</v>
      </c>
      <c r="P2758" s="226">
        <v>0.55000000000000004</v>
      </c>
    </row>
    <row r="2759" spans="14:16">
      <c r="N2759" s="227" t="s">
        <v>3850</v>
      </c>
      <c r="O2759" s="227" t="s">
        <v>1105</v>
      </c>
      <c r="P2759" s="226">
        <v>0.46099999999999997</v>
      </c>
    </row>
    <row r="2760" spans="14:16">
      <c r="N2760" s="227" t="s">
        <v>3851</v>
      </c>
      <c r="O2760" s="227" t="s">
        <v>623</v>
      </c>
      <c r="P2760" s="226">
        <v>0.499</v>
      </c>
    </row>
    <row r="2761" spans="14:16">
      <c r="N2761" s="227" t="s">
        <v>3852</v>
      </c>
      <c r="O2761" s="227" t="s">
        <v>739</v>
      </c>
      <c r="P2761" s="226">
        <v>0.52300000000000002</v>
      </c>
    </row>
    <row r="2762" spans="14:16">
      <c r="N2762" s="227" t="s">
        <v>3853</v>
      </c>
      <c r="O2762" s="227" t="s">
        <v>3854</v>
      </c>
      <c r="P2762" s="226">
        <v>0.41199999999999998</v>
      </c>
    </row>
    <row r="2763" spans="14:16">
      <c r="N2763" s="227" t="s">
        <v>3855</v>
      </c>
      <c r="O2763" s="227" t="s">
        <v>395</v>
      </c>
      <c r="P2763" s="226">
        <v>0.39200000000000002</v>
      </c>
    </row>
    <row r="2764" spans="14:16">
      <c r="N2764" s="227" t="s">
        <v>3856</v>
      </c>
      <c r="O2764" s="227" t="s">
        <v>1093</v>
      </c>
      <c r="P2764" s="226">
        <v>0.50800000000000001</v>
      </c>
    </row>
    <row r="2765" spans="14:16">
      <c r="N2765" s="227" t="s">
        <v>3857</v>
      </c>
      <c r="O2765" s="227" t="s">
        <v>525</v>
      </c>
      <c r="P2765" s="226">
        <v>0.49200000000000005</v>
      </c>
    </row>
    <row r="2766" spans="14:16">
      <c r="N2766" s="227" t="s">
        <v>3858</v>
      </c>
      <c r="O2766" s="227" t="s">
        <v>736</v>
      </c>
      <c r="P2766" s="226">
        <v>0.45300000000000001</v>
      </c>
    </row>
    <row r="2767" spans="14:16">
      <c r="N2767" s="227" t="s">
        <v>3859</v>
      </c>
      <c r="O2767" s="227" t="s">
        <v>641</v>
      </c>
      <c r="P2767" s="226">
        <v>0.49200000000000005</v>
      </c>
    </row>
    <row r="2768" spans="14:16">
      <c r="N2768" s="227" t="s">
        <v>3860</v>
      </c>
      <c r="O2768" s="227" t="s">
        <v>483</v>
      </c>
      <c r="P2768" s="226">
        <v>0.52600000000000002</v>
      </c>
    </row>
    <row r="2769" spans="14:16">
      <c r="N2769" s="227" t="s">
        <v>3861</v>
      </c>
      <c r="O2769" s="227" t="s">
        <v>598</v>
      </c>
      <c r="P2769" s="226">
        <v>0.47600000000000003</v>
      </c>
    </row>
    <row r="2770" spans="14:16">
      <c r="N2770" s="227" t="s">
        <v>3862</v>
      </c>
      <c r="O2770" s="227" t="s">
        <v>590</v>
      </c>
      <c r="P2770" s="226">
        <v>0.38200000000000001</v>
      </c>
    </row>
    <row r="2771" spans="14:16">
      <c r="N2771" s="227" t="s">
        <v>3863</v>
      </c>
      <c r="O2771" s="227" t="s">
        <v>3864</v>
      </c>
      <c r="P2771" s="226">
        <v>0</v>
      </c>
    </row>
    <row r="2772" spans="14:16">
      <c r="N2772" s="227" t="s">
        <v>3865</v>
      </c>
      <c r="O2772" s="227" t="s">
        <v>3866</v>
      </c>
      <c r="P2772" s="226">
        <v>0.46400000000000002</v>
      </c>
    </row>
    <row r="2773" spans="14:16">
      <c r="N2773" s="227" t="s">
        <v>3867</v>
      </c>
      <c r="O2773" s="227" t="s">
        <v>726</v>
      </c>
      <c r="P2773" s="226">
        <v>0.50600000000000001</v>
      </c>
    </row>
    <row r="2774" spans="14:16">
      <c r="N2774" s="227" t="s">
        <v>3868</v>
      </c>
      <c r="O2774" s="227" t="s">
        <v>3869</v>
      </c>
      <c r="P2774" s="226">
        <v>0</v>
      </c>
    </row>
    <row r="2775" spans="14:16">
      <c r="N2775" s="227" t="s">
        <v>3870</v>
      </c>
      <c r="O2775" s="227" t="s">
        <v>3871</v>
      </c>
      <c r="P2775" s="226">
        <v>0.318</v>
      </c>
    </row>
    <row r="2776" spans="14:16">
      <c r="N2776" s="227" t="s">
        <v>3872</v>
      </c>
      <c r="O2776" s="227" t="s">
        <v>3873</v>
      </c>
      <c r="P2776" s="226">
        <v>0.31</v>
      </c>
    </row>
    <row r="2777" spans="14:16">
      <c r="N2777" s="227" t="s">
        <v>3874</v>
      </c>
      <c r="O2777" s="227" t="s">
        <v>3875</v>
      </c>
      <c r="P2777" s="226">
        <v>0.46400000000000002</v>
      </c>
    </row>
    <row r="2778" spans="14:16">
      <c r="N2778" s="227" t="s">
        <v>3876</v>
      </c>
      <c r="O2778" s="227" t="s">
        <v>3877</v>
      </c>
      <c r="P2778" s="226">
        <v>0.44499999999999995</v>
      </c>
    </row>
    <row r="2779" spans="14:16">
      <c r="N2779" s="227" t="s">
        <v>3878</v>
      </c>
      <c r="O2779" s="227" t="s">
        <v>578</v>
      </c>
      <c r="P2779" s="226">
        <v>0.625</v>
      </c>
    </row>
    <row r="2780" spans="14:16">
      <c r="N2780" s="227" t="s">
        <v>3879</v>
      </c>
      <c r="O2780" s="227" t="s">
        <v>994</v>
      </c>
      <c r="P2780" s="226">
        <v>0.57600000000000007</v>
      </c>
    </row>
    <row r="2781" spans="14:16">
      <c r="N2781" s="227" t="s">
        <v>3880</v>
      </c>
      <c r="O2781" s="227" t="s">
        <v>289</v>
      </c>
      <c r="P2781" s="226">
        <v>0.52100000000000002</v>
      </c>
    </row>
    <row r="2782" spans="14:16">
      <c r="N2782" s="227" t="s">
        <v>3881</v>
      </c>
      <c r="O2782" s="227" t="s">
        <v>290</v>
      </c>
      <c r="P2782" s="226">
        <v>0.48799999999999999</v>
      </c>
    </row>
    <row r="2783" spans="14:16">
      <c r="N2783" s="227" t="s">
        <v>3882</v>
      </c>
      <c r="O2783" s="227" t="s">
        <v>3883</v>
      </c>
      <c r="P2783" s="226">
        <v>0</v>
      </c>
    </row>
    <row r="2784" spans="14:16">
      <c r="N2784" s="227" t="s">
        <v>3884</v>
      </c>
      <c r="O2784" s="227" t="s">
        <v>3885</v>
      </c>
      <c r="P2784" s="226">
        <v>0.1</v>
      </c>
    </row>
    <row r="2785" spans="14:16">
      <c r="N2785" s="227" t="s">
        <v>3886</v>
      </c>
      <c r="O2785" s="227" t="s">
        <v>3887</v>
      </c>
      <c r="P2785" s="226">
        <v>0.64300000000000002</v>
      </c>
    </row>
    <row r="2786" spans="14:16">
      <c r="N2786" s="227" t="s">
        <v>3888</v>
      </c>
      <c r="O2786" s="227" t="s">
        <v>997</v>
      </c>
      <c r="P2786" s="226">
        <v>0</v>
      </c>
    </row>
    <row r="2787" spans="14:16">
      <c r="N2787" s="227" t="s">
        <v>3889</v>
      </c>
      <c r="O2787" s="227" t="s">
        <v>3890</v>
      </c>
      <c r="P2787" s="226">
        <v>0.55099999999999993</v>
      </c>
    </row>
    <row r="2788" spans="14:16">
      <c r="N2788" s="227" t="s">
        <v>3891</v>
      </c>
      <c r="O2788" s="227" t="s">
        <v>3892</v>
      </c>
      <c r="P2788" s="226">
        <v>0.55000000000000004</v>
      </c>
    </row>
    <row r="2789" spans="14:16">
      <c r="N2789" s="227" t="s">
        <v>3893</v>
      </c>
      <c r="O2789" s="227" t="s">
        <v>1094</v>
      </c>
      <c r="P2789" s="226">
        <v>0.46900000000000003</v>
      </c>
    </row>
    <row r="2790" spans="14:16">
      <c r="N2790" s="227" t="s">
        <v>3894</v>
      </c>
      <c r="O2790" s="227" t="s">
        <v>1095</v>
      </c>
      <c r="P2790" s="226">
        <v>0.45399999999999996</v>
      </c>
    </row>
    <row r="2791" spans="14:16">
      <c r="N2791" s="227" t="s">
        <v>3895</v>
      </c>
      <c r="O2791" s="227" t="s">
        <v>3896</v>
      </c>
      <c r="P2791" s="226">
        <v>0.67900000000000005</v>
      </c>
    </row>
    <row r="2792" spans="14:16">
      <c r="N2792" s="227" t="s">
        <v>3897</v>
      </c>
      <c r="O2792" s="227" t="s">
        <v>3898</v>
      </c>
      <c r="P2792" s="226">
        <v>0.50700000000000001</v>
      </c>
    </row>
    <row r="2793" spans="14:16">
      <c r="N2793" s="227" t="s">
        <v>3899</v>
      </c>
      <c r="O2793" s="227" t="s">
        <v>398</v>
      </c>
      <c r="P2793" s="226">
        <v>0.501</v>
      </c>
    </row>
    <row r="2794" spans="14:16">
      <c r="N2794" s="227" t="s">
        <v>3900</v>
      </c>
      <c r="O2794" s="227" t="s">
        <v>756</v>
      </c>
      <c r="P2794" s="226">
        <v>0.53799999999999992</v>
      </c>
    </row>
    <row r="2795" spans="14:16">
      <c r="N2795" s="227" t="s">
        <v>3901</v>
      </c>
      <c r="O2795" s="227" t="s">
        <v>3902</v>
      </c>
      <c r="P2795" s="226">
        <v>0.46200000000000002</v>
      </c>
    </row>
    <row r="2796" spans="14:16">
      <c r="N2796" s="227" t="s">
        <v>3903</v>
      </c>
      <c r="O2796" s="227" t="s">
        <v>603</v>
      </c>
      <c r="P2796" s="226">
        <v>0.42599999999999999</v>
      </c>
    </row>
    <row r="2797" spans="14:16">
      <c r="N2797" s="227" t="s">
        <v>3904</v>
      </c>
      <c r="O2797" s="227" t="s">
        <v>723</v>
      </c>
      <c r="P2797" s="226">
        <v>0.55500000000000005</v>
      </c>
    </row>
    <row r="2798" spans="14:16">
      <c r="N2798" s="227" t="s">
        <v>3905</v>
      </c>
      <c r="O2798" s="227" t="s">
        <v>425</v>
      </c>
      <c r="P2798" s="226">
        <v>0.45600000000000002</v>
      </c>
    </row>
    <row r="2799" spans="14:16">
      <c r="N2799" s="227" t="s">
        <v>3906</v>
      </c>
      <c r="O2799" s="227" t="s">
        <v>716</v>
      </c>
      <c r="P2799" s="226">
        <v>0.55099999999999993</v>
      </c>
    </row>
    <row r="2800" spans="14:16">
      <c r="N2800" s="227" t="s">
        <v>3907</v>
      </c>
      <c r="O2800" s="227" t="s">
        <v>3908</v>
      </c>
      <c r="P2800" s="226">
        <v>0.40900000000000003</v>
      </c>
    </row>
    <row r="2801" spans="14:16">
      <c r="N2801" s="227" t="s">
        <v>3909</v>
      </c>
      <c r="O2801" s="227" t="s">
        <v>479</v>
      </c>
      <c r="P2801" s="226">
        <v>0.46299999999999997</v>
      </c>
    </row>
    <row r="2802" spans="14:16">
      <c r="N2802" s="227" t="s">
        <v>3910</v>
      </c>
      <c r="O2802" s="227" t="s">
        <v>400</v>
      </c>
      <c r="P2802" s="226">
        <v>0.6130000000000001</v>
      </c>
    </row>
    <row r="2803" spans="14:16">
      <c r="N2803" s="227" t="s">
        <v>3911</v>
      </c>
      <c r="O2803" s="227" t="s">
        <v>3912</v>
      </c>
      <c r="P2803" s="226">
        <v>0</v>
      </c>
    </row>
    <row r="2804" spans="14:16">
      <c r="N2804" s="227" t="s">
        <v>3913</v>
      </c>
      <c r="O2804" s="227" t="s">
        <v>3914</v>
      </c>
      <c r="P2804" s="226">
        <v>0.68499999999999994</v>
      </c>
    </row>
    <row r="2805" spans="14:16">
      <c r="N2805" s="227" t="s">
        <v>3915</v>
      </c>
      <c r="O2805" s="227" t="s">
        <v>3916</v>
      </c>
      <c r="P2805" s="226">
        <v>0.67900000000000005</v>
      </c>
    </row>
    <row r="2806" spans="14:16">
      <c r="N2806" s="227" t="s">
        <v>3917</v>
      </c>
      <c r="O2806" s="227" t="s">
        <v>520</v>
      </c>
      <c r="P2806" s="226">
        <v>0.45800000000000002</v>
      </c>
    </row>
    <row r="2807" spans="14:16">
      <c r="N2807" s="227" t="s">
        <v>3918</v>
      </c>
      <c r="O2807" s="227" t="s">
        <v>523</v>
      </c>
      <c r="P2807" s="226">
        <v>0.57099999999999995</v>
      </c>
    </row>
    <row r="2808" spans="14:16">
      <c r="N2808" s="227" t="s">
        <v>3919</v>
      </c>
      <c r="O2808" s="227" t="s">
        <v>770</v>
      </c>
      <c r="P2808" s="226">
        <v>0.53100000000000003</v>
      </c>
    </row>
    <row r="2809" spans="14:16">
      <c r="N2809" s="227" t="s">
        <v>3920</v>
      </c>
      <c r="O2809" s="227" t="s">
        <v>665</v>
      </c>
      <c r="P2809" s="226">
        <v>0.44</v>
      </c>
    </row>
    <row r="2810" spans="14:16">
      <c r="N2810" s="227" t="s">
        <v>3921</v>
      </c>
      <c r="O2810" s="227" t="s">
        <v>531</v>
      </c>
      <c r="P2810" s="226">
        <v>0.37</v>
      </c>
    </row>
    <row r="2811" spans="14:16">
      <c r="N2811" s="227" t="s">
        <v>3922</v>
      </c>
      <c r="O2811" s="227" t="s">
        <v>358</v>
      </c>
      <c r="P2811" s="226">
        <v>0.47699999999999998</v>
      </c>
    </row>
    <row r="2812" spans="14:16">
      <c r="N2812" s="227" t="s">
        <v>3923</v>
      </c>
      <c r="O2812" s="227" t="s">
        <v>402</v>
      </c>
      <c r="P2812" s="226">
        <v>0.49700000000000005</v>
      </c>
    </row>
    <row r="2813" spans="14:16">
      <c r="N2813" s="227" t="s">
        <v>3924</v>
      </c>
      <c r="O2813" s="227" t="s">
        <v>570</v>
      </c>
      <c r="P2813" s="226">
        <v>0.50900000000000001</v>
      </c>
    </row>
    <row r="2814" spans="14:16">
      <c r="N2814" s="227" t="s">
        <v>3925</v>
      </c>
      <c r="O2814" s="227" t="s">
        <v>508</v>
      </c>
      <c r="P2814" s="226">
        <v>0.69300000000000006</v>
      </c>
    </row>
    <row r="2815" spans="14:16">
      <c r="N2815" s="227" t="s">
        <v>3926</v>
      </c>
      <c r="O2815" s="227" t="s">
        <v>642</v>
      </c>
      <c r="P2815" s="226">
        <v>0.53900000000000003</v>
      </c>
    </row>
    <row r="2816" spans="14:16">
      <c r="N2816" s="227" t="s">
        <v>3927</v>
      </c>
      <c r="O2816" s="227" t="s">
        <v>3928</v>
      </c>
      <c r="P2816" s="226">
        <v>0.51200000000000001</v>
      </c>
    </row>
    <row r="2817" spans="14:16">
      <c r="N2817" s="227" t="s">
        <v>3929</v>
      </c>
      <c r="O2817" s="227" t="s">
        <v>3930</v>
      </c>
      <c r="P2817" s="226">
        <v>0.44900000000000001</v>
      </c>
    </row>
    <row r="2818" spans="14:16">
      <c r="N2818" s="227" t="s">
        <v>3931</v>
      </c>
      <c r="O2818" s="227" t="s">
        <v>636</v>
      </c>
      <c r="P2818" s="226">
        <v>0.40499999999999997</v>
      </c>
    </row>
    <row r="2819" spans="14:16">
      <c r="N2819" s="227" t="s">
        <v>3932</v>
      </c>
      <c r="O2819" s="227" t="s">
        <v>637</v>
      </c>
      <c r="P2819" s="226">
        <v>0.435</v>
      </c>
    </row>
    <row r="2820" spans="14:16">
      <c r="N2820" s="227" t="s">
        <v>3933</v>
      </c>
      <c r="O2820" s="227" t="s">
        <v>3934</v>
      </c>
      <c r="P2820" s="226">
        <v>0.46200000000000002</v>
      </c>
    </row>
    <row r="2821" spans="14:16">
      <c r="N2821" s="227" t="s">
        <v>3935</v>
      </c>
      <c r="O2821" s="227" t="s">
        <v>3936</v>
      </c>
      <c r="P2821" s="226">
        <v>0.439</v>
      </c>
    </row>
    <row r="2822" spans="14:16">
      <c r="N2822" s="227" t="s">
        <v>3937</v>
      </c>
      <c r="O2822" s="227" t="s">
        <v>808</v>
      </c>
      <c r="P2822" s="226">
        <v>0.47399999999999998</v>
      </c>
    </row>
    <row r="2823" spans="14:16">
      <c r="N2823" s="227" t="s">
        <v>3938</v>
      </c>
      <c r="O2823" s="227" t="s">
        <v>582</v>
      </c>
      <c r="P2823" s="226">
        <v>0.62</v>
      </c>
    </row>
    <row r="2824" spans="14:16">
      <c r="N2824" s="227" t="s">
        <v>3939</v>
      </c>
      <c r="O2824" s="227" t="s">
        <v>3940</v>
      </c>
      <c r="P2824" s="226">
        <v>0.59599999999999997</v>
      </c>
    </row>
    <row r="2825" spans="14:16">
      <c r="N2825" s="227" t="s">
        <v>3941</v>
      </c>
      <c r="O2825" s="227" t="s">
        <v>514</v>
      </c>
      <c r="P2825" s="226">
        <v>0.45300000000000001</v>
      </c>
    </row>
    <row r="2826" spans="14:16">
      <c r="N2826" s="227" t="s">
        <v>3942</v>
      </c>
      <c r="O2826" s="227" t="s">
        <v>975</v>
      </c>
      <c r="P2826" s="226">
        <v>0</v>
      </c>
    </row>
    <row r="2827" spans="14:16">
      <c r="N2827" s="227" t="s">
        <v>3943</v>
      </c>
      <c r="O2827" s="227" t="s">
        <v>3944</v>
      </c>
      <c r="P2827" s="226">
        <v>0.40600000000000003</v>
      </c>
    </row>
    <row r="2828" spans="14:16">
      <c r="N2828" s="227" t="s">
        <v>3945</v>
      </c>
      <c r="O2828" s="227" t="s">
        <v>3946</v>
      </c>
      <c r="P2828" s="226">
        <v>0.36499999999999999</v>
      </c>
    </row>
    <row r="2829" spans="14:16">
      <c r="N2829" s="227" t="s">
        <v>3947</v>
      </c>
      <c r="O2829" s="227" t="s">
        <v>3948</v>
      </c>
      <c r="P2829" s="226">
        <v>0</v>
      </c>
    </row>
    <row r="2830" spans="14:16">
      <c r="N2830" s="227" t="s">
        <v>3949</v>
      </c>
      <c r="O2830" s="227" t="s">
        <v>3950</v>
      </c>
      <c r="P2830" s="226">
        <v>0</v>
      </c>
    </row>
    <row r="2831" spans="14:16">
      <c r="N2831" s="227" t="s">
        <v>3951</v>
      </c>
      <c r="O2831" s="227" t="s">
        <v>3952</v>
      </c>
      <c r="P2831" s="226">
        <v>1.2E-2</v>
      </c>
    </row>
    <row r="2832" spans="14:16">
      <c r="N2832" s="227" t="s">
        <v>3953</v>
      </c>
      <c r="O2832" s="227" t="s">
        <v>3954</v>
      </c>
      <c r="P2832" s="226">
        <v>0.19500000000000001</v>
      </c>
    </row>
    <row r="2833" spans="14:16">
      <c r="N2833" s="227" t="s">
        <v>3955</v>
      </c>
      <c r="O2833" s="227" t="s">
        <v>3956</v>
      </c>
      <c r="P2833" s="226">
        <v>0.184</v>
      </c>
    </row>
    <row r="2834" spans="14:16">
      <c r="N2834" s="227" t="s">
        <v>3957</v>
      </c>
      <c r="O2834" s="227" t="s">
        <v>670</v>
      </c>
      <c r="P2834" s="226">
        <v>0.496</v>
      </c>
    </row>
    <row r="2835" spans="14:16">
      <c r="N2835" s="227" t="s">
        <v>3958</v>
      </c>
      <c r="O2835" s="227" t="s">
        <v>773</v>
      </c>
      <c r="P2835" s="226">
        <v>0.48899999999999993</v>
      </c>
    </row>
    <row r="2836" spans="14:16">
      <c r="N2836" s="227" t="s">
        <v>3959</v>
      </c>
      <c r="O2836" s="227" t="s">
        <v>745</v>
      </c>
      <c r="P2836" s="226">
        <v>0.42399999999999999</v>
      </c>
    </row>
    <row r="2837" spans="14:16">
      <c r="N2837" s="227" t="s">
        <v>3960</v>
      </c>
      <c r="O2837" s="227" t="s">
        <v>765</v>
      </c>
      <c r="P2837" s="226">
        <v>0.57600000000000007</v>
      </c>
    </row>
    <row r="2838" spans="14:16">
      <c r="N2838" s="227" t="s">
        <v>3961</v>
      </c>
      <c r="O2838" s="227" t="s">
        <v>717</v>
      </c>
      <c r="P2838" s="226">
        <v>0.502</v>
      </c>
    </row>
    <row r="2839" spans="14:16">
      <c r="N2839" s="227" t="s">
        <v>3962</v>
      </c>
      <c r="O2839" s="227" t="s">
        <v>583</v>
      </c>
      <c r="P2839" s="226">
        <v>0.624</v>
      </c>
    </row>
    <row r="2840" spans="14:16">
      <c r="N2840" s="227" t="s">
        <v>3963</v>
      </c>
      <c r="O2840" s="227" t="s">
        <v>709</v>
      </c>
      <c r="P2840" s="226">
        <v>0.40299999999999997</v>
      </c>
    </row>
    <row r="2841" spans="14:16">
      <c r="N2841" s="227" t="s">
        <v>3964</v>
      </c>
      <c r="O2841" s="227" t="s">
        <v>3965</v>
      </c>
      <c r="P2841" s="226">
        <v>0</v>
      </c>
    </row>
    <row r="2842" spans="14:16">
      <c r="N2842" s="227" t="s">
        <v>3966</v>
      </c>
      <c r="O2842" s="227" t="s">
        <v>3967</v>
      </c>
      <c r="P2842" s="226">
        <v>0.55599999999999994</v>
      </c>
    </row>
    <row r="2843" spans="14:16">
      <c r="N2843" s="227" t="s">
        <v>3968</v>
      </c>
      <c r="O2843" s="227" t="s">
        <v>691</v>
      </c>
      <c r="P2843" s="226">
        <v>0.29699999999999999</v>
      </c>
    </row>
    <row r="2844" spans="14:16">
      <c r="N2844" s="227" t="s">
        <v>3969</v>
      </c>
      <c r="O2844" s="227" t="s">
        <v>1049</v>
      </c>
      <c r="P2844" s="226">
        <v>0.51</v>
      </c>
    </row>
    <row r="2845" spans="14:16">
      <c r="N2845" s="227" t="s">
        <v>3970</v>
      </c>
      <c r="O2845" s="227" t="s">
        <v>3971</v>
      </c>
      <c r="P2845" s="226">
        <v>0.51700000000000002</v>
      </c>
    </row>
    <row r="2846" spans="14:16">
      <c r="N2846" s="227" t="s">
        <v>3972</v>
      </c>
      <c r="O2846" s="227" t="s">
        <v>3973</v>
      </c>
      <c r="P2846" s="226">
        <v>0.42399999999999999</v>
      </c>
    </row>
    <row r="2847" spans="14:16">
      <c r="N2847" s="227" t="s">
        <v>3974</v>
      </c>
      <c r="O2847" s="227" t="s">
        <v>973</v>
      </c>
      <c r="P2847" s="226">
        <v>0.39100000000000001</v>
      </c>
    </row>
    <row r="2848" spans="14:16">
      <c r="N2848" s="227" t="s">
        <v>3975</v>
      </c>
      <c r="O2848" s="227" t="s">
        <v>3976</v>
      </c>
      <c r="P2848" s="226">
        <v>0.43600000000000005</v>
      </c>
    </row>
    <row r="2849" spans="14:16">
      <c r="N2849" s="227" t="s">
        <v>3977</v>
      </c>
      <c r="O2849" s="227" t="s">
        <v>3978</v>
      </c>
      <c r="P2849" s="226">
        <v>0.435</v>
      </c>
    </row>
    <row r="2850" spans="14:16">
      <c r="N2850" s="227" t="s">
        <v>3979</v>
      </c>
      <c r="O2850" s="227" t="s">
        <v>3980</v>
      </c>
      <c r="P2850" s="226">
        <v>0</v>
      </c>
    </row>
    <row r="2851" spans="14:16">
      <c r="N2851" s="227" t="s">
        <v>3981</v>
      </c>
      <c r="O2851" s="227" t="s">
        <v>3982</v>
      </c>
      <c r="P2851" s="226">
        <v>0.55599999999999994</v>
      </c>
    </row>
    <row r="2852" spans="14:16">
      <c r="N2852" s="227" t="s">
        <v>3983</v>
      </c>
      <c r="O2852" s="227" t="s">
        <v>720</v>
      </c>
      <c r="P2852" s="226">
        <v>0.6</v>
      </c>
    </row>
    <row r="2853" spans="14:16">
      <c r="N2853" s="227" t="s">
        <v>3984</v>
      </c>
      <c r="O2853" s="227" t="s">
        <v>579</v>
      </c>
      <c r="P2853" s="226">
        <v>0.37</v>
      </c>
    </row>
    <row r="2854" spans="14:16">
      <c r="N2854" s="227" t="s">
        <v>3985</v>
      </c>
      <c r="O2854" s="227" t="s">
        <v>1014</v>
      </c>
      <c r="P2854" s="226">
        <v>0.51400000000000001</v>
      </c>
    </row>
    <row r="2855" spans="14:16">
      <c r="N2855" s="227" t="s">
        <v>3986</v>
      </c>
      <c r="O2855" s="227" t="s">
        <v>601</v>
      </c>
      <c r="P2855" s="226">
        <v>0.47899999999999998</v>
      </c>
    </row>
    <row r="2856" spans="14:16">
      <c r="N2856" s="227" t="s">
        <v>3987</v>
      </c>
      <c r="O2856" s="227" t="s">
        <v>559</v>
      </c>
      <c r="P2856" s="226">
        <v>0.52500000000000002</v>
      </c>
    </row>
    <row r="2857" spans="14:16">
      <c r="N2857" s="227" t="s">
        <v>3988</v>
      </c>
      <c r="O2857" s="227" t="s">
        <v>1030</v>
      </c>
      <c r="P2857" s="226">
        <v>0.36399999999999999</v>
      </c>
    </row>
    <row r="2858" spans="14:16">
      <c r="N2858" s="227" t="s">
        <v>3989</v>
      </c>
      <c r="O2858" s="227" t="s">
        <v>1020</v>
      </c>
      <c r="P2858" s="226">
        <v>0.499</v>
      </c>
    </row>
    <row r="2859" spans="14:16">
      <c r="N2859" s="227" t="s">
        <v>3990</v>
      </c>
      <c r="O2859" s="227" t="s">
        <v>1098</v>
      </c>
      <c r="P2859" s="226">
        <v>0.501</v>
      </c>
    </row>
    <row r="2860" spans="14:16">
      <c r="N2860" s="227" t="s">
        <v>3991</v>
      </c>
      <c r="O2860" s="227" t="s">
        <v>3992</v>
      </c>
      <c r="P2860" s="226">
        <v>0</v>
      </c>
    </row>
    <row r="2861" spans="14:16">
      <c r="N2861" s="227" t="s">
        <v>3993</v>
      </c>
      <c r="O2861" s="227" t="s">
        <v>3994</v>
      </c>
      <c r="P2861" s="226">
        <v>0.504</v>
      </c>
    </row>
    <row r="2862" spans="14:16">
      <c r="N2862" s="227" t="s">
        <v>3995</v>
      </c>
      <c r="O2862" s="227" t="s">
        <v>3996</v>
      </c>
      <c r="P2862" s="226">
        <v>0</v>
      </c>
    </row>
    <row r="2863" spans="14:16">
      <c r="N2863" s="227" t="s">
        <v>3997</v>
      </c>
      <c r="O2863" s="227" t="s">
        <v>3998</v>
      </c>
      <c r="P2863" s="226">
        <v>0.45300000000000001</v>
      </c>
    </row>
    <row r="2864" spans="14:16">
      <c r="N2864" s="227" t="s">
        <v>3999</v>
      </c>
      <c r="O2864" s="227" t="s">
        <v>506</v>
      </c>
      <c r="P2864" s="226">
        <v>0.54799999999999993</v>
      </c>
    </row>
    <row r="2865" spans="14:16">
      <c r="N2865" s="227" t="s">
        <v>4000</v>
      </c>
      <c r="O2865" s="227" t="s">
        <v>777</v>
      </c>
      <c r="P2865" s="226">
        <v>0.51300000000000001</v>
      </c>
    </row>
    <row r="2866" spans="14:16">
      <c r="N2866" s="227" t="s">
        <v>4001</v>
      </c>
      <c r="O2866" s="227" t="s">
        <v>659</v>
      </c>
      <c r="P2866" s="226">
        <v>0.45300000000000001</v>
      </c>
    </row>
    <row r="2867" spans="14:16">
      <c r="N2867" s="227" t="s">
        <v>4002</v>
      </c>
      <c r="O2867" s="227" t="s">
        <v>1099</v>
      </c>
      <c r="P2867" s="226">
        <v>0.81300000000000006</v>
      </c>
    </row>
    <row r="2868" spans="14:16">
      <c r="N2868" s="227" t="s">
        <v>4003</v>
      </c>
      <c r="O2868" s="227" t="s">
        <v>783</v>
      </c>
      <c r="P2868" s="226">
        <v>0.47800000000000004</v>
      </c>
    </row>
    <row r="2869" spans="14:16">
      <c r="N2869" s="227" t="s">
        <v>4004</v>
      </c>
      <c r="O2869" s="227" t="s">
        <v>4005</v>
      </c>
      <c r="P2869" s="226">
        <v>0.378</v>
      </c>
    </row>
    <row r="2870" spans="14:16">
      <c r="N2870" s="227" t="s">
        <v>4006</v>
      </c>
      <c r="O2870" s="227" t="s">
        <v>4007</v>
      </c>
      <c r="P2870" s="226">
        <v>0</v>
      </c>
    </row>
    <row r="2871" spans="14:16">
      <c r="N2871" s="227" t="s">
        <v>4008</v>
      </c>
      <c r="O2871" s="227" t="s">
        <v>4009</v>
      </c>
      <c r="P2871" s="226">
        <v>0</v>
      </c>
    </row>
    <row r="2872" spans="14:16">
      <c r="N2872" s="227" t="s">
        <v>4010</v>
      </c>
      <c r="O2872" s="227" t="s">
        <v>4011</v>
      </c>
      <c r="P2872" s="226">
        <v>0.49799999999999994</v>
      </c>
    </row>
    <row r="2873" spans="14:16">
      <c r="N2873" s="227" t="s">
        <v>4012</v>
      </c>
      <c r="O2873" s="227" t="s">
        <v>4013</v>
      </c>
      <c r="P2873" s="226">
        <v>0.49700000000000005</v>
      </c>
    </row>
    <row r="2874" spans="14:16">
      <c r="N2874" s="227" t="s">
        <v>4014</v>
      </c>
      <c r="O2874" s="227" t="s">
        <v>405</v>
      </c>
      <c r="P2874" s="226">
        <v>0.49399999999999999</v>
      </c>
    </row>
    <row r="2875" spans="14:16">
      <c r="N2875" s="227" t="s">
        <v>4015</v>
      </c>
      <c r="O2875" s="227" t="s">
        <v>978</v>
      </c>
      <c r="P2875" s="226">
        <v>0</v>
      </c>
    </row>
    <row r="2876" spans="14:16">
      <c r="N2876" s="227" t="s">
        <v>4016</v>
      </c>
      <c r="O2876" s="227" t="s">
        <v>4017</v>
      </c>
      <c r="P2876" s="226">
        <v>0.60099999999999998</v>
      </c>
    </row>
    <row r="2877" spans="14:16">
      <c r="N2877" s="227" t="s">
        <v>4018</v>
      </c>
      <c r="O2877" s="227" t="s">
        <v>4019</v>
      </c>
      <c r="P2877" s="226">
        <v>0.60099999999999998</v>
      </c>
    </row>
    <row r="2878" spans="14:16">
      <c r="N2878" s="227" t="s">
        <v>4020</v>
      </c>
      <c r="O2878" s="227" t="s">
        <v>4021</v>
      </c>
      <c r="P2878" s="226">
        <v>0.63600000000000001</v>
      </c>
    </row>
    <row r="2879" spans="14:16">
      <c r="N2879" s="227" t="s">
        <v>4022</v>
      </c>
      <c r="O2879" s="227" t="s">
        <v>552</v>
      </c>
      <c r="P2879" s="226">
        <v>0.46900000000000003</v>
      </c>
    </row>
    <row r="2880" spans="14:16">
      <c r="N2880" s="227" t="s">
        <v>4023</v>
      </c>
      <c r="O2880" s="227" t="s">
        <v>4024</v>
      </c>
      <c r="P2880" s="226">
        <v>0.38800000000000001</v>
      </c>
    </row>
    <row r="2881" spans="14:16">
      <c r="N2881" s="227" t="s">
        <v>4025</v>
      </c>
      <c r="O2881" s="227" t="s">
        <v>1048</v>
      </c>
      <c r="P2881" s="226">
        <v>0.45300000000000001</v>
      </c>
    </row>
    <row r="2882" spans="14:16">
      <c r="N2882" s="227" t="s">
        <v>4026</v>
      </c>
      <c r="O2882" s="227" t="s">
        <v>690</v>
      </c>
      <c r="P2882" s="226">
        <v>0.45300000000000001</v>
      </c>
    </row>
    <row r="2883" spans="14:16">
      <c r="N2883" s="227" t="s">
        <v>4027</v>
      </c>
      <c r="O2883" s="227" t="s">
        <v>751</v>
      </c>
      <c r="P2883" s="226">
        <v>0.505</v>
      </c>
    </row>
    <row r="2884" spans="14:16">
      <c r="N2884" s="227" t="s">
        <v>4028</v>
      </c>
      <c r="O2884" s="227" t="s">
        <v>772</v>
      </c>
      <c r="P2884" s="226">
        <v>0.35899999999999999</v>
      </c>
    </row>
    <row r="2885" spans="14:16">
      <c r="N2885" s="227" t="s">
        <v>4029</v>
      </c>
      <c r="O2885" s="227" t="s">
        <v>677</v>
      </c>
      <c r="P2885" s="226">
        <v>0.45300000000000001</v>
      </c>
    </row>
    <row r="2886" spans="14:16">
      <c r="N2886" s="227" t="s">
        <v>4030</v>
      </c>
      <c r="O2886" s="227" t="s">
        <v>434</v>
      </c>
      <c r="P2886" s="226">
        <v>0.44</v>
      </c>
    </row>
    <row r="2887" spans="14:16">
      <c r="N2887" s="227" t="s">
        <v>4031</v>
      </c>
      <c r="O2887" s="227" t="s">
        <v>4032</v>
      </c>
      <c r="P2887" s="226">
        <v>0.41100000000000003</v>
      </c>
    </row>
    <row r="2888" spans="14:16">
      <c r="N2888" s="227" t="s">
        <v>4033</v>
      </c>
      <c r="O2888" s="227" t="s">
        <v>4034</v>
      </c>
      <c r="P2888" s="226">
        <v>0</v>
      </c>
    </row>
    <row r="2889" spans="14:16">
      <c r="N2889" s="227" t="s">
        <v>4035</v>
      </c>
      <c r="O2889" s="227" t="s">
        <v>4036</v>
      </c>
      <c r="P2889" s="226">
        <v>0.28400000000000003</v>
      </c>
    </row>
    <row r="2890" spans="14:16">
      <c r="N2890" s="227" t="s">
        <v>4037</v>
      </c>
      <c r="O2890" s="227" t="s">
        <v>1100</v>
      </c>
      <c r="P2890" s="226">
        <v>0</v>
      </c>
    </row>
    <row r="2891" spans="14:16">
      <c r="N2891" s="227" t="s">
        <v>4038</v>
      </c>
      <c r="O2891" s="227" t="s">
        <v>4039</v>
      </c>
      <c r="P2891" s="226">
        <v>0.28999999999999998</v>
      </c>
    </row>
    <row r="2892" spans="14:16">
      <c r="N2892" s="227" t="s">
        <v>4040</v>
      </c>
      <c r="O2892" s="227" t="s">
        <v>4041</v>
      </c>
      <c r="P2892" s="226">
        <v>0.378</v>
      </c>
    </row>
    <row r="2893" spans="14:16">
      <c r="N2893" s="227" t="s">
        <v>4042</v>
      </c>
      <c r="O2893" s="227" t="s">
        <v>4043</v>
      </c>
      <c r="P2893" s="226">
        <v>0.41</v>
      </c>
    </row>
    <row r="2894" spans="14:16">
      <c r="N2894" s="227" t="s">
        <v>4044</v>
      </c>
      <c r="O2894" s="227" t="s">
        <v>4045</v>
      </c>
      <c r="P2894" s="226">
        <v>0.39</v>
      </c>
    </row>
    <row r="2895" spans="14:16">
      <c r="N2895" s="227" t="s">
        <v>4046</v>
      </c>
      <c r="O2895" s="227" t="s">
        <v>4047</v>
      </c>
      <c r="P2895" s="226">
        <v>0.48399999999999999</v>
      </c>
    </row>
    <row r="2896" spans="14:16">
      <c r="N2896" s="227" t="s">
        <v>4048</v>
      </c>
      <c r="O2896" s="227" t="s">
        <v>4049</v>
      </c>
      <c r="P2896" s="226">
        <v>0.48399999999999999</v>
      </c>
    </row>
    <row r="2897" spans="14:16">
      <c r="N2897" s="227" t="s">
        <v>4050</v>
      </c>
      <c r="O2897" s="227" t="s">
        <v>790</v>
      </c>
      <c r="P2897" s="226">
        <v>0.54500000000000004</v>
      </c>
    </row>
    <row r="2898" spans="14:16">
      <c r="N2898" s="227" t="s">
        <v>4051</v>
      </c>
      <c r="O2898" s="227" t="s">
        <v>1057</v>
      </c>
      <c r="P2898" s="226">
        <v>0.45300000000000001</v>
      </c>
    </row>
    <row r="2899" spans="14:16">
      <c r="N2899" s="227" t="s">
        <v>4052</v>
      </c>
      <c r="O2899" s="227" t="s">
        <v>1002</v>
      </c>
      <c r="P2899" s="226">
        <v>0.35599999999999998</v>
      </c>
    </row>
    <row r="2900" spans="14:16">
      <c r="N2900" s="227" t="s">
        <v>4053</v>
      </c>
      <c r="O2900" s="227" t="s">
        <v>4054</v>
      </c>
      <c r="P2900" s="226">
        <v>0</v>
      </c>
    </row>
    <row r="2901" spans="14:16">
      <c r="N2901" s="227" t="s">
        <v>4055</v>
      </c>
      <c r="O2901" s="227" t="s">
        <v>4056</v>
      </c>
      <c r="P2901" s="226">
        <v>0.45899999999999996</v>
      </c>
    </row>
    <row r="2902" spans="14:16">
      <c r="N2902" s="227" t="s">
        <v>4057</v>
      </c>
      <c r="O2902" s="227" t="s">
        <v>639</v>
      </c>
      <c r="P2902" s="226">
        <v>0.6130000000000001</v>
      </c>
    </row>
    <row r="2903" spans="14:16">
      <c r="N2903" s="227" t="s">
        <v>4058</v>
      </c>
      <c r="O2903" s="227" t="s">
        <v>819</v>
      </c>
      <c r="P2903" s="226">
        <v>0</v>
      </c>
    </row>
    <row r="2904" spans="14:16">
      <c r="N2904" s="227" t="s">
        <v>4059</v>
      </c>
      <c r="O2904" s="227" t="s">
        <v>820</v>
      </c>
      <c r="P2904" s="226">
        <v>0.19799999999999998</v>
      </c>
    </row>
    <row r="2905" spans="14:16">
      <c r="N2905" s="227" t="s">
        <v>4060</v>
      </c>
      <c r="O2905" s="227" t="s">
        <v>4061</v>
      </c>
      <c r="P2905" s="226">
        <v>0</v>
      </c>
    </row>
    <row r="2906" spans="14:16">
      <c r="N2906" s="227" t="s">
        <v>4062</v>
      </c>
      <c r="O2906" s="227" t="s">
        <v>4063</v>
      </c>
      <c r="P2906" s="226">
        <v>0</v>
      </c>
    </row>
    <row r="2907" spans="14:16">
      <c r="N2907" s="227" t="s">
        <v>4064</v>
      </c>
      <c r="O2907" s="227" t="s">
        <v>4065</v>
      </c>
      <c r="P2907" s="226">
        <v>0.309</v>
      </c>
    </row>
    <row r="2908" spans="14:16">
      <c r="N2908" s="227" t="s">
        <v>4066</v>
      </c>
      <c r="O2908" s="227" t="s">
        <v>4067</v>
      </c>
      <c r="P2908" s="226">
        <v>0</v>
      </c>
    </row>
    <row r="2909" spans="14:16">
      <c r="N2909" s="227" t="s">
        <v>4068</v>
      </c>
      <c r="O2909" s="227" t="s">
        <v>4069</v>
      </c>
      <c r="P2909" s="226">
        <v>0.221</v>
      </c>
    </row>
    <row r="2910" spans="14:16">
      <c r="N2910" s="227" t="s">
        <v>4070</v>
      </c>
      <c r="O2910" s="227" t="s">
        <v>4071</v>
      </c>
      <c r="P2910" s="226">
        <v>0.49099999999999999</v>
      </c>
    </row>
    <row r="2911" spans="14:16">
      <c r="N2911" s="227" t="s">
        <v>4072</v>
      </c>
      <c r="O2911" s="227" t="s">
        <v>4073</v>
      </c>
      <c r="P2911" s="226">
        <v>0.49099999999999999</v>
      </c>
    </row>
    <row r="2912" spans="14:16">
      <c r="N2912" s="227" t="s">
        <v>4074</v>
      </c>
      <c r="O2912" s="227" t="s">
        <v>408</v>
      </c>
      <c r="P2912" s="226">
        <v>0.36299999999999999</v>
      </c>
    </row>
    <row r="2913" spans="14:16">
      <c r="N2913" s="227" t="s">
        <v>4075</v>
      </c>
      <c r="O2913" s="227" t="s">
        <v>1040</v>
      </c>
      <c r="P2913" s="226">
        <v>0.52500000000000002</v>
      </c>
    </row>
    <row r="2914" spans="14:16">
      <c r="N2914" s="227" t="s">
        <v>4076</v>
      </c>
      <c r="O2914" s="227" t="s">
        <v>1041</v>
      </c>
      <c r="P2914" s="226">
        <v>0.48500000000000004</v>
      </c>
    </row>
    <row r="2915" spans="14:16">
      <c r="N2915" s="227" t="s">
        <v>4077</v>
      </c>
      <c r="O2915" s="227" t="s">
        <v>4078</v>
      </c>
      <c r="P2915" s="226">
        <v>0.56300000000000006</v>
      </c>
    </row>
    <row r="2916" spans="14:16">
      <c r="N2916" s="227" t="s">
        <v>4079</v>
      </c>
      <c r="O2916" s="227" t="s">
        <v>775</v>
      </c>
      <c r="P2916" s="226">
        <v>0.53</v>
      </c>
    </row>
    <row r="2917" spans="14:16">
      <c r="N2917" s="227" t="s">
        <v>4080</v>
      </c>
      <c r="O2917" s="227" t="s">
        <v>1015</v>
      </c>
      <c r="P2917" s="226">
        <v>0.49</v>
      </c>
    </row>
    <row r="2918" spans="14:16">
      <c r="N2918" s="227" t="s">
        <v>4081</v>
      </c>
      <c r="O2918" s="227" t="s">
        <v>584</v>
      </c>
      <c r="P2918" s="226">
        <v>0.625</v>
      </c>
    </row>
    <row r="2919" spans="14:16">
      <c r="N2919" s="227" t="s">
        <v>4082</v>
      </c>
      <c r="O2919" s="227" t="s">
        <v>760</v>
      </c>
      <c r="P2919" s="226">
        <v>0.374</v>
      </c>
    </row>
    <row r="2920" spans="14:16">
      <c r="N2920" s="227" t="s">
        <v>4083</v>
      </c>
      <c r="O2920" s="227" t="s">
        <v>538</v>
      </c>
      <c r="P2920" s="226">
        <v>0.42599999999999999</v>
      </c>
    </row>
    <row r="2921" spans="14:16">
      <c r="N2921" s="227" t="s">
        <v>4084</v>
      </c>
      <c r="O2921" s="227" t="s">
        <v>545</v>
      </c>
      <c r="P2921" s="226">
        <v>0.40799999999999997</v>
      </c>
    </row>
    <row r="2922" spans="14:16">
      <c r="N2922" s="227" t="s">
        <v>4085</v>
      </c>
      <c r="O2922" s="227" t="s">
        <v>1106</v>
      </c>
      <c r="P2922" s="226">
        <v>0.44800000000000001</v>
      </c>
    </row>
    <row r="2923" spans="14:16">
      <c r="N2923" s="227" t="s">
        <v>4086</v>
      </c>
      <c r="O2923" s="227" t="s">
        <v>409</v>
      </c>
      <c r="P2923" s="226">
        <v>0.443</v>
      </c>
    </row>
    <row r="2924" spans="14:16">
      <c r="N2924" s="227" t="s">
        <v>4087</v>
      </c>
      <c r="O2924" s="227" t="s">
        <v>410</v>
      </c>
      <c r="P2924" s="226">
        <v>0.41899999999999998</v>
      </c>
    </row>
    <row r="2925" spans="14:16">
      <c r="N2925" s="227" t="s">
        <v>4088</v>
      </c>
      <c r="O2925" s="227" t="s">
        <v>807</v>
      </c>
      <c r="P2925" s="226">
        <v>0.46900000000000003</v>
      </c>
    </row>
    <row r="2926" spans="14:16">
      <c r="N2926" s="227" t="s">
        <v>4089</v>
      </c>
      <c r="O2926" s="227" t="s">
        <v>697</v>
      </c>
      <c r="P2926" s="226">
        <v>0.54500000000000004</v>
      </c>
    </row>
    <row r="2927" spans="14:16">
      <c r="N2927" s="227" t="s">
        <v>4090</v>
      </c>
      <c r="O2927" s="227" t="s">
        <v>547</v>
      </c>
      <c r="P2927" s="226">
        <v>0.54299999999999993</v>
      </c>
    </row>
    <row r="2928" spans="14:16">
      <c r="N2928" s="227" t="s">
        <v>4091</v>
      </c>
      <c r="O2928" s="227" t="s">
        <v>969</v>
      </c>
      <c r="P2928" s="226">
        <v>0.316</v>
      </c>
    </row>
    <row r="2929" spans="14:16">
      <c r="N2929" s="227" t="s">
        <v>4092</v>
      </c>
      <c r="O2929" s="227" t="s">
        <v>4093</v>
      </c>
      <c r="P2929" s="226">
        <v>0.45</v>
      </c>
    </row>
    <row r="2930" spans="14:16">
      <c r="N2930" s="227" t="s">
        <v>4094</v>
      </c>
      <c r="O2930" s="227" t="s">
        <v>4095</v>
      </c>
      <c r="P2930" s="226">
        <v>0.45</v>
      </c>
    </row>
    <row r="2931" spans="14:16">
      <c r="N2931" s="227" t="s">
        <v>4096</v>
      </c>
      <c r="O2931" s="227" t="s">
        <v>4097</v>
      </c>
      <c r="P2931" s="226">
        <v>0</v>
      </c>
    </row>
    <row r="2932" spans="14:16">
      <c r="N2932" s="227" t="s">
        <v>4098</v>
      </c>
      <c r="O2932" s="227" t="s">
        <v>4099</v>
      </c>
      <c r="P2932" s="226">
        <v>0.24000000000000002</v>
      </c>
    </row>
    <row r="2933" spans="14:16">
      <c r="N2933" s="227" t="s">
        <v>4100</v>
      </c>
      <c r="O2933" s="227" t="s">
        <v>4101</v>
      </c>
      <c r="P2933" s="226">
        <v>0.371</v>
      </c>
    </row>
    <row r="2934" spans="14:16">
      <c r="N2934" s="227" t="s">
        <v>4102</v>
      </c>
      <c r="O2934" s="227" t="s">
        <v>4103</v>
      </c>
      <c r="P2934" s="226">
        <v>0.313</v>
      </c>
    </row>
    <row r="2935" spans="14:16">
      <c r="N2935" s="227" t="s">
        <v>4104</v>
      </c>
      <c r="O2935" s="227" t="s">
        <v>695</v>
      </c>
      <c r="P2935" s="226">
        <v>0.43099999999999999</v>
      </c>
    </row>
    <row r="2936" spans="14:16">
      <c r="N2936" s="227" t="s">
        <v>4105</v>
      </c>
      <c r="O2936" s="227" t="s">
        <v>707</v>
      </c>
      <c r="P2936" s="226">
        <v>0.56300000000000006</v>
      </c>
    </row>
    <row r="2937" spans="14:16">
      <c r="N2937" s="227" t="s">
        <v>4106</v>
      </c>
      <c r="O2937" s="227" t="s">
        <v>4107</v>
      </c>
      <c r="P2937" s="226">
        <v>0.53799999999999992</v>
      </c>
    </row>
    <row r="2938" spans="14:16">
      <c r="N2938" s="227" t="s">
        <v>4108</v>
      </c>
      <c r="O2938" s="227" t="s">
        <v>4109</v>
      </c>
      <c r="P2938" s="226">
        <v>0.42299999999999999</v>
      </c>
    </row>
    <row r="2939" spans="14:16">
      <c r="N2939" s="227" t="s">
        <v>4110</v>
      </c>
      <c r="O2939" s="227" t="s">
        <v>4111</v>
      </c>
      <c r="P2939" s="226">
        <v>0.39</v>
      </c>
    </row>
    <row r="2940" spans="14:16">
      <c r="N2940" s="227" t="s">
        <v>4112</v>
      </c>
      <c r="O2940" s="227" t="s">
        <v>1101</v>
      </c>
      <c r="P2940" s="226">
        <v>0.55400000000000005</v>
      </c>
    </row>
    <row r="2941" spans="14:16">
      <c r="N2941" s="227" t="s">
        <v>4113</v>
      </c>
      <c r="O2941" s="227" t="s">
        <v>4114</v>
      </c>
      <c r="P2941" s="226">
        <v>0</v>
      </c>
    </row>
    <row r="2942" spans="14:16">
      <c r="N2942" s="227" t="s">
        <v>4115</v>
      </c>
      <c r="O2942" s="227" t="s">
        <v>4116</v>
      </c>
      <c r="P2942" s="226">
        <v>0.48099999999999998</v>
      </c>
    </row>
    <row r="2943" spans="14:16">
      <c r="N2943" s="227" t="s">
        <v>4117</v>
      </c>
      <c r="O2943" s="227" t="s">
        <v>4118</v>
      </c>
      <c r="P2943" s="226">
        <v>0.64</v>
      </c>
    </row>
    <row r="2944" spans="14:16">
      <c r="N2944" s="227" t="s">
        <v>4119</v>
      </c>
      <c r="O2944" s="227" t="s">
        <v>4120</v>
      </c>
      <c r="P2944" s="226">
        <v>0.45300000000000001</v>
      </c>
    </row>
    <row r="2945" spans="14:16">
      <c r="N2945" s="227" t="s">
        <v>4121</v>
      </c>
      <c r="O2945" s="227" t="s">
        <v>4122</v>
      </c>
      <c r="P2945" s="226">
        <v>0</v>
      </c>
    </row>
    <row r="2946" spans="14:16">
      <c r="N2946" s="227" t="s">
        <v>4123</v>
      </c>
      <c r="O2946" s="227" t="s">
        <v>4124</v>
      </c>
      <c r="P2946" s="226">
        <v>0.53399999999999992</v>
      </c>
    </row>
    <row r="2947" spans="14:16">
      <c r="N2947" s="227" t="s">
        <v>4125</v>
      </c>
      <c r="O2947" s="227" t="s">
        <v>1102</v>
      </c>
      <c r="P2947" s="226">
        <v>0.49399999999999999</v>
      </c>
    </row>
    <row r="2948" spans="14:16">
      <c r="N2948" s="227" t="s">
        <v>4126</v>
      </c>
      <c r="O2948" s="227" t="s">
        <v>4127</v>
      </c>
      <c r="P2948" s="226">
        <v>0.55999999999999994</v>
      </c>
    </row>
    <row r="2949" spans="14:16">
      <c r="N2949" s="227" t="s">
        <v>4128</v>
      </c>
      <c r="O2949" s="227" t="s">
        <v>4129</v>
      </c>
      <c r="P2949" s="226">
        <v>0</v>
      </c>
    </row>
    <row r="2950" spans="14:16">
      <c r="N2950" s="227" t="s">
        <v>4130</v>
      </c>
      <c r="O2950" s="227" t="s">
        <v>4131</v>
      </c>
      <c r="P2950" s="226">
        <v>0</v>
      </c>
    </row>
    <row r="2951" spans="14:16">
      <c r="N2951" s="227" t="s">
        <v>4132</v>
      </c>
      <c r="O2951" s="227" t="s">
        <v>759</v>
      </c>
      <c r="P2951" s="226">
        <v>0.502</v>
      </c>
    </row>
    <row r="2952" spans="14:16">
      <c r="N2952" s="227" t="s">
        <v>4133</v>
      </c>
      <c r="O2952" s="227" t="s">
        <v>1051</v>
      </c>
      <c r="P2952" s="226">
        <v>0.43099999999999999</v>
      </c>
    </row>
    <row r="2953" spans="14:16">
      <c r="N2953" s="227" t="s">
        <v>4134</v>
      </c>
      <c r="O2953" s="227" t="s">
        <v>856</v>
      </c>
      <c r="P2953" s="226">
        <v>0.5</v>
      </c>
    </row>
    <row r="2954" spans="14:16">
      <c r="N2954" s="227" t="s">
        <v>4135</v>
      </c>
      <c r="O2954" s="227" t="s">
        <v>750</v>
      </c>
      <c r="P2954" s="226">
        <v>0.51800000000000002</v>
      </c>
    </row>
    <row r="2955" spans="14:16">
      <c r="N2955" s="227" t="s">
        <v>4136</v>
      </c>
      <c r="O2955" s="227" t="s">
        <v>1028</v>
      </c>
      <c r="P2955" s="226">
        <v>0.45300000000000001</v>
      </c>
    </row>
    <row r="2956" spans="14:16">
      <c r="N2956" s="227" t="s">
        <v>4137</v>
      </c>
      <c r="O2956" s="227" t="s">
        <v>675</v>
      </c>
      <c r="P2956" s="226">
        <v>0.50600000000000001</v>
      </c>
    </row>
    <row r="2957" spans="14:16">
      <c r="N2957" s="227" t="s">
        <v>4138</v>
      </c>
      <c r="O2957" s="227" t="s">
        <v>664</v>
      </c>
      <c r="P2957" s="226">
        <v>0.44</v>
      </c>
    </row>
    <row r="2958" spans="14:16">
      <c r="N2958" s="227" t="s">
        <v>4139</v>
      </c>
      <c r="O2958" s="227" t="s">
        <v>4140</v>
      </c>
      <c r="P2958" s="226">
        <v>0</v>
      </c>
    </row>
    <row r="2959" spans="14:16">
      <c r="N2959" s="227" t="s">
        <v>4141</v>
      </c>
      <c r="O2959" s="227" t="s">
        <v>4142</v>
      </c>
      <c r="P2959" s="226">
        <v>0.53399999999999992</v>
      </c>
    </row>
    <row r="2960" spans="14:16">
      <c r="N2960" s="227" t="s">
        <v>4143</v>
      </c>
      <c r="O2960" s="227" t="s">
        <v>412</v>
      </c>
      <c r="P2960" s="226">
        <v>0</v>
      </c>
    </row>
    <row r="2961" spans="14:16">
      <c r="N2961" s="227" t="s">
        <v>4144</v>
      </c>
      <c r="O2961" s="227" t="s">
        <v>604</v>
      </c>
      <c r="P2961" s="226">
        <v>0.374</v>
      </c>
    </row>
    <row r="2962" spans="14:16">
      <c r="N2962" s="227" t="s">
        <v>4145</v>
      </c>
      <c r="O2962" s="227" t="s">
        <v>4146</v>
      </c>
      <c r="P2962" s="226">
        <v>0.54299999999999993</v>
      </c>
    </row>
    <row r="2963" spans="14:16">
      <c r="N2963" s="227" t="s">
        <v>4147</v>
      </c>
      <c r="O2963" s="227" t="s">
        <v>4148</v>
      </c>
      <c r="P2963" s="226">
        <v>0.54799999999999993</v>
      </c>
    </row>
    <row r="2964" spans="14:16">
      <c r="N2964" s="227" t="s">
        <v>4149</v>
      </c>
      <c r="O2964" s="227" t="s">
        <v>571</v>
      </c>
      <c r="P2964" s="226">
        <v>0.50700000000000001</v>
      </c>
    </row>
    <row r="2965" spans="14:16">
      <c r="N2965" s="227" t="s">
        <v>4150</v>
      </c>
      <c r="O2965" s="227" t="s">
        <v>4151</v>
      </c>
      <c r="P2965" s="226">
        <v>0</v>
      </c>
    </row>
    <row r="2966" spans="14:16">
      <c r="N2966" s="227" t="s">
        <v>4152</v>
      </c>
      <c r="O2966" s="227" t="s">
        <v>4153</v>
      </c>
      <c r="P2966" s="226">
        <v>0</v>
      </c>
    </row>
    <row r="2967" spans="14:16">
      <c r="N2967" s="227" t="s">
        <v>4154</v>
      </c>
      <c r="O2967" s="227" t="s">
        <v>4155</v>
      </c>
      <c r="P2967" s="226">
        <v>0.26600000000000001</v>
      </c>
    </row>
    <row r="2968" spans="14:16">
      <c r="N2968" s="227" t="s">
        <v>4156</v>
      </c>
      <c r="O2968" s="227" t="s">
        <v>4157</v>
      </c>
      <c r="P2968" s="226">
        <v>0</v>
      </c>
    </row>
    <row r="2969" spans="14:16">
      <c r="N2969" s="227" t="s">
        <v>4158</v>
      </c>
      <c r="O2969" s="227" t="s">
        <v>4159</v>
      </c>
      <c r="P2969" s="226">
        <v>0.37</v>
      </c>
    </row>
    <row r="2970" spans="14:16">
      <c r="N2970" s="227" t="s">
        <v>4160</v>
      </c>
      <c r="O2970" s="227" t="s">
        <v>4161</v>
      </c>
      <c r="P2970" s="226">
        <v>0.42799999999999999</v>
      </c>
    </row>
    <row r="2971" spans="14:16">
      <c r="N2971" s="227" t="s">
        <v>4162</v>
      </c>
      <c r="O2971" s="227" t="s">
        <v>4163</v>
      </c>
      <c r="P2971" s="226">
        <v>0.42599999999999999</v>
      </c>
    </row>
    <row r="2972" spans="14:16">
      <c r="N2972" s="227" t="s">
        <v>4164</v>
      </c>
      <c r="O2972" s="227" t="s">
        <v>4165</v>
      </c>
      <c r="P2972" s="226">
        <v>0.58799999999999997</v>
      </c>
    </row>
    <row r="2973" spans="14:16">
      <c r="N2973" s="227" t="s">
        <v>4166</v>
      </c>
      <c r="O2973" s="227" t="s">
        <v>4167</v>
      </c>
      <c r="P2973" s="226">
        <v>0</v>
      </c>
    </row>
    <row r="2974" spans="14:16">
      <c r="N2974" s="227" t="s">
        <v>4168</v>
      </c>
      <c r="O2974" s="227" t="s">
        <v>4169</v>
      </c>
      <c r="P2974" s="226">
        <v>0.50700000000000001</v>
      </c>
    </row>
    <row r="2975" spans="14:16">
      <c r="N2975" s="227" t="s">
        <v>4170</v>
      </c>
      <c r="O2975" s="227" t="s">
        <v>1025</v>
      </c>
      <c r="P2975" s="226">
        <v>0.48899999999999993</v>
      </c>
    </row>
    <row r="2976" spans="14:16">
      <c r="N2976" s="227" t="s">
        <v>4171</v>
      </c>
      <c r="O2976" s="227" t="s">
        <v>1001</v>
      </c>
      <c r="P2976" s="226">
        <v>0.59299999999999997</v>
      </c>
    </row>
    <row r="2977" spans="14:16">
      <c r="N2977" s="227" t="s">
        <v>4172</v>
      </c>
      <c r="O2977" s="227" t="s">
        <v>4173</v>
      </c>
      <c r="P2977" s="226">
        <v>0</v>
      </c>
    </row>
    <row r="2978" spans="14:16">
      <c r="N2978" s="227" t="s">
        <v>4174</v>
      </c>
      <c r="O2978" s="227" t="s">
        <v>4175</v>
      </c>
      <c r="P2978" s="226">
        <v>0.49799999999999994</v>
      </c>
    </row>
    <row r="2979" spans="14:16">
      <c r="N2979" s="227" t="s">
        <v>4176</v>
      </c>
      <c r="O2979" s="227" t="s">
        <v>4177</v>
      </c>
      <c r="P2979" s="226">
        <v>0</v>
      </c>
    </row>
    <row r="2980" spans="14:16">
      <c r="N2980" s="227" t="s">
        <v>4178</v>
      </c>
      <c r="O2980" s="227" t="s">
        <v>4179</v>
      </c>
      <c r="P2980" s="226">
        <v>0.54600000000000004</v>
      </c>
    </row>
    <row r="2981" spans="14:16">
      <c r="N2981" s="227" t="s">
        <v>4180</v>
      </c>
      <c r="O2981" s="227" t="s">
        <v>415</v>
      </c>
      <c r="P2981" s="226">
        <v>0.53700000000000003</v>
      </c>
    </row>
    <row r="2982" spans="14:16">
      <c r="N2982" s="227" t="s">
        <v>4181</v>
      </c>
      <c r="O2982" s="227" t="s">
        <v>4182</v>
      </c>
      <c r="P2982" s="226">
        <v>0.57399999999999995</v>
      </c>
    </row>
    <row r="2983" spans="14:16">
      <c r="N2983" s="227" t="s">
        <v>4183</v>
      </c>
      <c r="O2983" s="227" t="s">
        <v>4184</v>
      </c>
      <c r="P2983" s="226">
        <v>0</v>
      </c>
    </row>
    <row r="2984" spans="14:16">
      <c r="N2984" s="227" t="s">
        <v>4185</v>
      </c>
      <c r="O2984" s="227" t="s">
        <v>4186</v>
      </c>
      <c r="P2984" s="226">
        <v>0.49200000000000005</v>
      </c>
    </row>
    <row r="2985" spans="14:16">
      <c r="N2985" s="227" t="s">
        <v>4187</v>
      </c>
      <c r="O2985" s="227" t="s">
        <v>4188</v>
      </c>
      <c r="P2985" s="226">
        <v>0</v>
      </c>
    </row>
    <row r="2986" spans="14:16">
      <c r="N2986" s="227" t="s">
        <v>4189</v>
      </c>
      <c r="O2986" s="227" t="s">
        <v>4190</v>
      </c>
      <c r="P2986" s="226">
        <v>0.54699999999999993</v>
      </c>
    </row>
    <row r="2987" spans="14:16">
      <c r="N2987" s="227" t="s">
        <v>4191</v>
      </c>
      <c r="O2987" s="227" t="s">
        <v>4192</v>
      </c>
      <c r="P2987" s="226">
        <v>0.40799999999999997</v>
      </c>
    </row>
    <row r="2988" spans="14:16">
      <c r="N2988" s="227" t="s">
        <v>4193</v>
      </c>
      <c r="O2988" s="227" t="s">
        <v>4194</v>
      </c>
      <c r="P2988" s="226">
        <v>0</v>
      </c>
    </row>
    <row r="2989" spans="14:16">
      <c r="N2989" s="227" t="s">
        <v>4195</v>
      </c>
      <c r="O2989" s="227" t="s">
        <v>4196</v>
      </c>
      <c r="P2989" s="226">
        <v>0.432</v>
      </c>
    </row>
    <row r="2990" spans="14:16">
      <c r="N2990" s="227" t="s">
        <v>4197</v>
      </c>
      <c r="O2990" s="227" t="s">
        <v>593</v>
      </c>
      <c r="P2990" s="226">
        <v>0.45800000000000002</v>
      </c>
    </row>
    <row r="2991" spans="14:16">
      <c r="N2991" s="227" t="s">
        <v>4198</v>
      </c>
      <c r="O2991" s="227" t="s">
        <v>4199</v>
      </c>
      <c r="P2991" s="226">
        <v>0.39500000000000002</v>
      </c>
    </row>
    <row r="2992" spans="14:16">
      <c r="N2992" s="227" t="s">
        <v>4200</v>
      </c>
      <c r="O2992" s="227" t="s">
        <v>4201</v>
      </c>
      <c r="P2992" s="226">
        <v>0.36699999999999999</v>
      </c>
    </row>
    <row r="2993" spans="14:16">
      <c r="N2993" s="227" t="s">
        <v>4202</v>
      </c>
      <c r="O2993" s="227" t="s">
        <v>4203</v>
      </c>
      <c r="P2993" s="226">
        <v>0</v>
      </c>
    </row>
    <row r="2994" spans="14:16">
      <c r="N2994" s="227" t="s">
        <v>4204</v>
      </c>
      <c r="O2994" s="227" t="s">
        <v>4205</v>
      </c>
      <c r="P2994" s="226">
        <v>0</v>
      </c>
    </row>
    <row r="2995" spans="14:16">
      <c r="N2995" s="227" t="s">
        <v>4206</v>
      </c>
      <c r="O2995" s="227" t="s">
        <v>4207</v>
      </c>
      <c r="P2995" s="226">
        <v>0.47199999999999998</v>
      </c>
    </row>
    <row r="2996" spans="14:16">
      <c r="N2996" s="227" t="s">
        <v>4208</v>
      </c>
      <c r="O2996" s="227" t="s">
        <v>4209</v>
      </c>
      <c r="P2996" s="226">
        <v>0.47199999999999998</v>
      </c>
    </row>
    <row r="2997" spans="14:16">
      <c r="N2997" s="227" t="s">
        <v>4210</v>
      </c>
      <c r="O2997" s="227" t="s">
        <v>609</v>
      </c>
      <c r="P2997" s="226">
        <v>0</v>
      </c>
    </row>
    <row r="2998" spans="14:16">
      <c r="N2998" s="227" t="s">
        <v>4211</v>
      </c>
      <c r="O2998" s="227" t="s">
        <v>4212</v>
      </c>
      <c r="P2998" s="226">
        <v>0</v>
      </c>
    </row>
    <row r="2999" spans="14:16">
      <c r="N2999" s="227" t="s">
        <v>4213</v>
      </c>
      <c r="O2999" s="227" t="s">
        <v>4214</v>
      </c>
      <c r="P2999" s="226">
        <v>0.51400000000000001</v>
      </c>
    </row>
    <row r="3000" spans="14:16">
      <c r="N3000" s="227" t="s">
        <v>4215</v>
      </c>
      <c r="O3000" s="227" t="s">
        <v>4216</v>
      </c>
      <c r="P3000" s="226">
        <v>0.51300000000000001</v>
      </c>
    </row>
    <row r="3001" spans="14:16">
      <c r="N3001" s="227" t="s">
        <v>4217</v>
      </c>
      <c r="O3001" s="227" t="s">
        <v>4218</v>
      </c>
      <c r="P3001" s="226">
        <v>0.57700000000000007</v>
      </c>
    </row>
    <row r="3002" spans="14:16">
      <c r="N3002" s="227" t="s">
        <v>4219</v>
      </c>
      <c r="O3002" s="227" t="s">
        <v>589</v>
      </c>
      <c r="P3002" s="226">
        <v>0.49399999999999999</v>
      </c>
    </row>
    <row r="3003" spans="14:16">
      <c r="N3003" s="227" t="s">
        <v>4220</v>
      </c>
      <c r="O3003" s="227" t="s">
        <v>347</v>
      </c>
      <c r="P3003" s="226">
        <v>0</v>
      </c>
    </row>
    <row r="3004" spans="14:16">
      <c r="N3004" s="227" t="s">
        <v>4221</v>
      </c>
      <c r="O3004" s="227" t="s">
        <v>4222</v>
      </c>
      <c r="P3004" s="226">
        <v>0.53100000000000003</v>
      </c>
    </row>
    <row r="3005" spans="14:16">
      <c r="N3005" s="227" t="s">
        <v>4223</v>
      </c>
      <c r="O3005" s="227" t="s">
        <v>315</v>
      </c>
      <c r="P3005" s="226">
        <v>0.5109999999999999</v>
      </c>
    </row>
    <row r="3006" spans="14:16">
      <c r="N3006" s="227" t="s">
        <v>4224</v>
      </c>
      <c r="O3006" s="227" t="s">
        <v>996</v>
      </c>
      <c r="P3006" s="226">
        <v>0.51</v>
      </c>
    </row>
    <row r="3007" spans="14:16">
      <c r="N3007" s="227" t="s">
        <v>4225</v>
      </c>
      <c r="O3007" s="227" t="s">
        <v>4226</v>
      </c>
      <c r="P3007" s="226">
        <v>0</v>
      </c>
    </row>
    <row r="3008" spans="14:16">
      <c r="N3008" s="227" t="s">
        <v>4227</v>
      </c>
      <c r="O3008" s="227" t="s">
        <v>4228</v>
      </c>
      <c r="P3008" s="226">
        <v>0.53</v>
      </c>
    </row>
    <row r="3009" spans="14:16">
      <c r="N3009" s="227" t="s">
        <v>4229</v>
      </c>
      <c r="O3009" s="227" t="s">
        <v>1091</v>
      </c>
      <c r="P3009" s="226">
        <v>0.68099999999999994</v>
      </c>
    </row>
    <row r="3010" spans="14:16">
      <c r="N3010" s="227" t="s">
        <v>4230</v>
      </c>
      <c r="O3010" s="227" t="s">
        <v>4231</v>
      </c>
      <c r="P3010" s="226">
        <v>0.59299999999999997</v>
      </c>
    </row>
    <row r="3011" spans="14:16">
      <c r="N3011" s="227" t="s">
        <v>4232</v>
      </c>
      <c r="O3011" s="227" t="s">
        <v>4233</v>
      </c>
      <c r="P3011" s="226">
        <v>0.33900000000000002</v>
      </c>
    </row>
    <row r="3012" spans="14:16">
      <c r="N3012" s="227" t="s">
        <v>4234</v>
      </c>
      <c r="O3012" s="227" t="s">
        <v>668</v>
      </c>
      <c r="P3012" s="226">
        <v>0.52700000000000002</v>
      </c>
    </row>
    <row r="3013" spans="14:16">
      <c r="N3013" s="227" t="s">
        <v>4235</v>
      </c>
      <c r="O3013" s="227" t="s">
        <v>4236</v>
      </c>
      <c r="P3013" s="226">
        <v>0.44900000000000001</v>
      </c>
    </row>
    <row r="3014" spans="14:16">
      <c r="N3014" s="227" t="s">
        <v>4237</v>
      </c>
      <c r="O3014" s="227" t="s">
        <v>444</v>
      </c>
      <c r="P3014" s="226">
        <v>0.55999999999999994</v>
      </c>
    </row>
    <row r="3015" spans="14:16">
      <c r="N3015" s="227" t="s">
        <v>4238</v>
      </c>
      <c r="O3015" s="227" t="s">
        <v>536</v>
      </c>
      <c r="P3015" s="226">
        <v>0.56899999999999995</v>
      </c>
    </row>
    <row r="3016" spans="14:16">
      <c r="N3016" s="227" t="s">
        <v>4239</v>
      </c>
      <c r="O3016" s="227" t="s">
        <v>4240</v>
      </c>
      <c r="P3016" s="226">
        <v>0.46799999999999997</v>
      </c>
    </row>
    <row r="3017" spans="14:16">
      <c r="N3017" s="227" t="s">
        <v>4241</v>
      </c>
      <c r="O3017" s="227" t="s">
        <v>4242</v>
      </c>
      <c r="P3017" s="226">
        <v>0.52899999999999991</v>
      </c>
    </row>
    <row r="3018" spans="14:16">
      <c r="N3018" s="227" t="s">
        <v>4243</v>
      </c>
      <c r="O3018" s="227" t="s">
        <v>4244</v>
      </c>
      <c r="P3018" s="226">
        <v>0.61799999999999999</v>
      </c>
    </row>
    <row r="3019" spans="14:16">
      <c r="N3019" s="227" t="s">
        <v>4245</v>
      </c>
      <c r="O3019" s="227" t="s">
        <v>4246</v>
      </c>
      <c r="P3019" s="226">
        <v>0</v>
      </c>
    </row>
    <row r="3020" spans="14:16">
      <c r="N3020" s="227" t="s">
        <v>4247</v>
      </c>
      <c r="O3020" s="227" t="s">
        <v>4248</v>
      </c>
      <c r="P3020" s="226">
        <v>0.504</v>
      </c>
    </row>
    <row r="3021" spans="14:16">
      <c r="N3021" s="227" t="s">
        <v>4249</v>
      </c>
      <c r="O3021" s="227" t="s">
        <v>4250</v>
      </c>
      <c r="P3021" s="226">
        <v>0</v>
      </c>
    </row>
    <row r="3022" spans="14:16">
      <c r="N3022" s="227" t="s">
        <v>4251</v>
      </c>
      <c r="O3022" s="227" t="s">
        <v>4252</v>
      </c>
      <c r="P3022" s="226">
        <v>0.34900000000000003</v>
      </c>
    </row>
    <row r="3023" spans="14:16">
      <c r="N3023" s="227" t="s">
        <v>4253</v>
      </c>
      <c r="O3023" s="227" t="s">
        <v>4254</v>
      </c>
      <c r="P3023" s="226">
        <v>0.35399999999999998</v>
      </c>
    </row>
    <row r="3024" spans="14:16">
      <c r="N3024" s="227" t="s">
        <v>4255</v>
      </c>
      <c r="O3024" s="227" t="s">
        <v>4256</v>
      </c>
      <c r="P3024" s="226">
        <v>0.38200000000000001</v>
      </c>
    </row>
    <row r="3025" spans="14:16">
      <c r="N3025" s="227" t="s">
        <v>4257</v>
      </c>
      <c r="O3025" s="227" t="s">
        <v>4258</v>
      </c>
      <c r="P3025" s="226">
        <v>0.54500000000000004</v>
      </c>
    </row>
    <row r="3026" spans="14:16">
      <c r="N3026" s="227" t="s">
        <v>4259</v>
      </c>
      <c r="O3026" s="227" t="s">
        <v>4260</v>
      </c>
      <c r="P3026" s="226">
        <v>0.54400000000000004</v>
      </c>
    </row>
    <row r="3027" spans="14:16">
      <c r="N3027" s="227" t="s">
        <v>4261</v>
      </c>
      <c r="O3027" s="227" t="s">
        <v>1026</v>
      </c>
      <c r="P3027" s="226">
        <v>0.48000000000000004</v>
      </c>
    </row>
    <row r="3028" spans="14:16">
      <c r="N3028" s="227" t="s">
        <v>4262</v>
      </c>
      <c r="O3028" s="227" t="s">
        <v>4263</v>
      </c>
      <c r="P3028" s="226">
        <v>0</v>
      </c>
    </row>
    <row r="3029" spans="14:16">
      <c r="N3029" s="227" t="s">
        <v>4264</v>
      </c>
      <c r="O3029" s="227" t="s">
        <v>4265</v>
      </c>
      <c r="P3029" s="226">
        <v>0</v>
      </c>
    </row>
    <row r="3030" spans="14:16">
      <c r="N3030" s="227" t="s">
        <v>4266</v>
      </c>
      <c r="O3030" s="227" t="s">
        <v>4267</v>
      </c>
      <c r="P3030" s="226">
        <v>0</v>
      </c>
    </row>
    <row r="3031" spans="14:16">
      <c r="N3031" s="227" t="s">
        <v>4268</v>
      </c>
      <c r="O3031" s="227" t="s">
        <v>4269</v>
      </c>
      <c r="P3031" s="226">
        <v>0.502</v>
      </c>
    </row>
    <row r="3032" spans="14:16">
      <c r="N3032" s="227" t="s">
        <v>4270</v>
      </c>
      <c r="O3032" s="227" t="s">
        <v>4271</v>
      </c>
      <c r="P3032" s="226">
        <v>0.52300000000000002</v>
      </c>
    </row>
    <row r="3033" spans="14:16">
      <c r="N3033" s="227" t="s">
        <v>4272</v>
      </c>
      <c r="O3033" s="227" t="s">
        <v>555</v>
      </c>
      <c r="P3033" s="226">
        <v>0.36000000000000004</v>
      </c>
    </row>
    <row r="3034" spans="14:16">
      <c r="N3034" s="227" t="s">
        <v>4273</v>
      </c>
      <c r="O3034" s="227" t="s">
        <v>993</v>
      </c>
      <c r="P3034" s="226">
        <v>0.48000000000000004</v>
      </c>
    </row>
    <row r="3035" spans="14:16">
      <c r="N3035" s="227" t="s">
        <v>4274</v>
      </c>
      <c r="O3035" s="227" t="s">
        <v>667</v>
      </c>
      <c r="P3035" s="226">
        <v>0.46700000000000003</v>
      </c>
    </row>
    <row r="3036" spans="14:16">
      <c r="N3036" s="227" t="s">
        <v>4275</v>
      </c>
      <c r="O3036" s="227" t="s">
        <v>4276</v>
      </c>
      <c r="P3036" s="226">
        <v>0.53600000000000003</v>
      </c>
    </row>
    <row r="3037" spans="14:16">
      <c r="N3037" s="227" t="s">
        <v>4277</v>
      </c>
      <c r="O3037" s="227" t="s">
        <v>4278</v>
      </c>
      <c r="P3037" s="226">
        <v>0.54500000000000004</v>
      </c>
    </row>
    <row r="3038" spans="14:16">
      <c r="N3038" s="227" t="s">
        <v>4279</v>
      </c>
      <c r="O3038" s="227" t="s">
        <v>4280</v>
      </c>
      <c r="P3038" s="226">
        <v>0.79900000000000004</v>
      </c>
    </row>
    <row r="3039" spans="14:16">
      <c r="N3039" s="227" t="s">
        <v>4281</v>
      </c>
      <c r="O3039" s="227" t="s">
        <v>995</v>
      </c>
      <c r="P3039" s="226">
        <v>0.61</v>
      </c>
    </row>
    <row r="3040" spans="14:16">
      <c r="N3040" s="227" t="s">
        <v>4282</v>
      </c>
      <c r="O3040" s="227" t="s">
        <v>1096</v>
      </c>
      <c r="P3040" s="226">
        <v>0.54400000000000004</v>
      </c>
    </row>
    <row r="3041" spans="14:16">
      <c r="N3041" s="227" t="s">
        <v>4283</v>
      </c>
      <c r="O3041" s="227" t="s">
        <v>971</v>
      </c>
      <c r="P3041" s="226">
        <v>0</v>
      </c>
    </row>
    <row r="3042" spans="14:16">
      <c r="N3042" s="227" t="s">
        <v>4284</v>
      </c>
      <c r="O3042" s="227" t="s">
        <v>4285</v>
      </c>
      <c r="P3042" s="226">
        <v>0.47</v>
      </c>
    </row>
    <row r="3043" spans="14:16">
      <c r="N3043" s="227" t="s">
        <v>4286</v>
      </c>
      <c r="O3043" s="227" t="s">
        <v>4287</v>
      </c>
      <c r="P3043" s="226">
        <v>0.46700000000000003</v>
      </c>
    </row>
    <row r="3044" spans="14:16">
      <c r="N3044" s="227" t="s">
        <v>4288</v>
      </c>
      <c r="O3044" s="227" t="s">
        <v>4289</v>
      </c>
      <c r="P3044" s="226">
        <v>0.35399999999999998</v>
      </c>
    </row>
    <row r="3045" spans="14:16">
      <c r="N3045" s="227" t="s">
        <v>4290</v>
      </c>
      <c r="O3045" s="227" t="s">
        <v>4291</v>
      </c>
      <c r="P3045" s="226">
        <v>0.45300000000000001</v>
      </c>
    </row>
    <row r="3046" spans="14:16">
      <c r="N3046" s="227" t="s">
        <v>4292</v>
      </c>
      <c r="O3046" s="227" t="s">
        <v>4293</v>
      </c>
      <c r="P3046" s="226">
        <v>0.42700000000000005</v>
      </c>
    </row>
    <row r="3047" spans="14:16">
      <c r="N3047" s="227" t="s">
        <v>4294</v>
      </c>
      <c r="O3047" s="227" t="s">
        <v>1021</v>
      </c>
      <c r="P3047" s="226">
        <v>0.58200000000000007</v>
      </c>
    </row>
    <row r="3048" spans="14:16">
      <c r="N3048" s="227" t="s">
        <v>4295</v>
      </c>
      <c r="O3048" s="227" t="s">
        <v>4296</v>
      </c>
      <c r="P3048" s="226">
        <v>0.56599999999999995</v>
      </c>
    </row>
    <row r="3049" spans="14:16">
      <c r="N3049" s="227" t="s">
        <v>4297</v>
      </c>
      <c r="O3049" s="227" t="s">
        <v>1097</v>
      </c>
      <c r="P3049" s="226">
        <v>0.46700000000000003</v>
      </c>
    </row>
    <row r="3050" spans="14:16">
      <c r="N3050" s="227" t="s">
        <v>4298</v>
      </c>
      <c r="O3050" s="227" t="s">
        <v>4299</v>
      </c>
      <c r="P3050" s="226">
        <v>0</v>
      </c>
    </row>
    <row r="3051" spans="14:16">
      <c r="N3051" s="227" t="s">
        <v>4300</v>
      </c>
      <c r="O3051" s="227" t="s">
        <v>4301</v>
      </c>
      <c r="P3051" s="226">
        <v>0.16600000000000001</v>
      </c>
    </row>
    <row r="3052" spans="14:16">
      <c r="N3052" s="227" t="s">
        <v>4302</v>
      </c>
      <c r="O3052" s="227" t="s">
        <v>4303</v>
      </c>
      <c r="P3052" s="226">
        <v>0.54400000000000004</v>
      </c>
    </row>
    <row r="3053" spans="14:16">
      <c r="N3053" s="227" t="s">
        <v>4304</v>
      </c>
      <c r="O3053" s="227" t="s">
        <v>4305</v>
      </c>
      <c r="P3053" s="226">
        <v>0.51700000000000002</v>
      </c>
    </row>
    <row r="3054" spans="14:16">
      <c r="N3054" s="227" t="s">
        <v>4306</v>
      </c>
      <c r="O3054" s="227" t="s">
        <v>4307</v>
      </c>
      <c r="P3054" s="226">
        <v>0</v>
      </c>
    </row>
    <row r="3055" spans="14:16">
      <c r="N3055" s="227" t="s">
        <v>4308</v>
      </c>
      <c r="O3055" s="227" t="s">
        <v>4309</v>
      </c>
      <c r="P3055" s="226">
        <v>0.373</v>
      </c>
    </row>
    <row r="3056" spans="14:16">
      <c r="N3056" s="227" t="s">
        <v>4310</v>
      </c>
      <c r="O3056" s="227" t="s">
        <v>4311</v>
      </c>
      <c r="P3056" s="226">
        <v>0.39</v>
      </c>
    </row>
    <row r="3057" spans="14:16">
      <c r="N3057" s="227" t="s">
        <v>4312</v>
      </c>
      <c r="O3057" s="227" t="s">
        <v>4313</v>
      </c>
      <c r="P3057" s="226">
        <v>0.52400000000000002</v>
      </c>
    </row>
    <row r="3058" spans="14:16">
      <c r="N3058" s="227" t="s">
        <v>4314</v>
      </c>
      <c r="O3058" s="227" t="s">
        <v>250</v>
      </c>
      <c r="P3058" s="226">
        <v>0.378</v>
      </c>
    </row>
    <row r="3059" spans="14:16">
      <c r="N3059" s="227" t="s">
        <v>4315</v>
      </c>
      <c r="O3059" s="227" t="s">
        <v>1090</v>
      </c>
      <c r="P3059" s="226">
        <v>0.54500000000000004</v>
      </c>
    </row>
    <row r="3060" spans="14:16">
      <c r="N3060" s="227" t="s">
        <v>4316</v>
      </c>
      <c r="O3060" s="227" t="s">
        <v>4317</v>
      </c>
      <c r="P3060" s="226">
        <v>0.499</v>
      </c>
    </row>
    <row r="3061" spans="14:16">
      <c r="N3061" s="227" t="s">
        <v>4318</v>
      </c>
      <c r="O3061" s="227" t="s">
        <v>4319</v>
      </c>
      <c r="P3061" s="226">
        <v>0.51600000000000001</v>
      </c>
    </row>
    <row r="3062" spans="14:16">
      <c r="N3062" s="227" t="s">
        <v>4320</v>
      </c>
      <c r="O3062" s="227" t="s">
        <v>1024</v>
      </c>
      <c r="P3062" s="226">
        <v>0.20900000000000002</v>
      </c>
    </row>
    <row r="3063" spans="14:16">
      <c r="N3063" s="227" t="s">
        <v>4321</v>
      </c>
      <c r="O3063" s="227" t="s">
        <v>4322</v>
      </c>
      <c r="P3063" s="226">
        <v>0.53100000000000003</v>
      </c>
    </row>
    <row r="3064" spans="14:16">
      <c r="N3064" s="227" t="s">
        <v>4323</v>
      </c>
      <c r="O3064" s="227" t="s">
        <v>4324</v>
      </c>
      <c r="P3064" s="226">
        <v>0.43600000000000005</v>
      </c>
    </row>
    <row r="3065" spans="14:16">
      <c r="N3065" s="227" t="s">
        <v>4325</v>
      </c>
      <c r="O3065" s="227" t="s">
        <v>644</v>
      </c>
      <c r="P3065" s="226">
        <v>0.42399999999999999</v>
      </c>
    </row>
    <row r="3066" spans="14:16">
      <c r="N3066" s="227" t="s">
        <v>4326</v>
      </c>
      <c r="O3066" s="227" t="s">
        <v>4327</v>
      </c>
      <c r="P3066" s="226">
        <v>0.47300000000000003</v>
      </c>
    </row>
    <row r="3067" spans="14:16">
      <c r="N3067" s="227" t="s">
        <v>4328</v>
      </c>
      <c r="O3067" s="227" t="s">
        <v>643</v>
      </c>
      <c r="P3067" s="226">
        <v>0.437</v>
      </c>
    </row>
    <row r="3068" spans="14:16">
      <c r="N3068" s="227" t="s">
        <v>4329</v>
      </c>
      <c r="O3068" s="227" t="s">
        <v>4330</v>
      </c>
      <c r="P3068" s="226">
        <v>0.309</v>
      </c>
    </row>
    <row r="3069" spans="14:16">
      <c r="N3069" s="227" t="s">
        <v>4331</v>
      </c>
      <c r="O3069" s="227" t="s">
        <v>4332</v>
      </c>
      <c r="P3069" s="226">
        <v>0.45500000000000002</v>
      </c>
    </row>
    <row r="3070" spans="14:16">
      <c r="N3070" s="227" t="s">
        <v>4333</v>
      </c>
      <c r="O3070" s="227" t="s">
        <v>4334</v>
      </c>
      <c r="P3070" s="226">
        <v>6.4999999999999988E-2</v>
      </c>
    </row>
    <row r="3071" spans="14:16">
      <c r="N3071" s="227" t="s">
        <v>4335</v>
      </c>
      <c r="O3071" s="227" t="s">
        <v>4336</v>
      </c>
      <c r="P3071" s="226">
        <v>0.39200000000000002</v>
      </c>
    </row>
    <row r="3072" spans="14:16">
      <c r="N3072" s="227" t="s">
        <v>4337</v>
      </c>
      <c r="O3072" s="227" t="s">
        <v>4900</v>
      </c>
      <c r="P3072" s="226">
        <v>0.47</v>
      </c>
    </row>
    <row r="3073" spans="14:16">
      <c r="N3073" s="461" t="s">
        <v>8640</v>
      </c>
      <c r="O3073" s="461" t="s">
        <v>5824</v>
      </c>
      <c r="P3073" s="462">
        <v>0.504</v>
      </c>
    </row>
    <row r="3074" spans="14:16">
      <c r="N3074" s="461" t="s">
        <v>8641</v>
      </c>
      <c r="O3074" s="461" t="s">
        <v>5826</v>
      </c>
      <c r="P3074" s="462">
        <v>0.46600000000000003</v>
      </c>
    </row>
    <row r="3075" spans="14:16">
      <c r="N3075" s="461" t="s">
        <v>8642</v>
      </c>
      <c r="O3075" s="461" t="s">
        <v>627</v>
      </c>
      <c r="P3075" s="462">
        <v>0</v>
      </c>
    </row>
    <row r="3076" spans="14:16">
      <c r="N3076" s="461" t="s">
        <v>8643</v>
      </c>
      <c r="O3076" s="461" t="s">
        <v>628</v>
      </c>
      <c r="P3076" s="462">
        <v>0.29199999999999998</v>
      </c>
    </row>
    <row r="3077" spans="14:16">
      <c r="N3077" s="461" t="s">
        <v>8644</v>
      </c>
      <c r="O3077" s="461" t="s">
        <v>629</v>
      </c>
      <c r="P3077" s="462">
        <v>0.35299999999999998</v>
      </c>
    </row>
    <row r="3078" spans="14:16">
      <c r="N3078" s="461" t="s">
        <v>8645</v>
      </c>
      <c r="O3078" s="461" t="s">
        <v>630</v>
      </c>
      <c r="P3078" s="462">
        <v>0.25</v>
      </c>
    </row>
    <row r="3079" spans="14:16">
      <c r="N3079" s="461" t="s">
        <v>8646</v>
      </c>
      <c r="O3079" s="461" t="s">
        <v>631</v>
      </c>
      <c r="P3079" s="462">
        <v>0.377</v>
      </c>
    </row>
    <row r="3080" spans="14:16">
      <c r="N3080" s="461" t="s">
        <v>8647</v>
      </c>
      <c r="O3080" s="461" t="s">
        <v>2975</v>
      </c>
      <c r="P3080" s="462">
        <v>0</v>
      </c>
    </row>
    <row r="3081" spans="14:16">
      <c r="N3081" s="461" t="s">
        <v>8648</v>
      </c>
      <c r="O3081" s="461" t="s">
        <v>2977</v>
      </c>
      <c r="P3081" s="462">
        <v>0</v>
      </c>
    </row>
    <row r="3082" spans="14:16">
      <c r="N3082" s="461" t="s">
        <v>8649</v>
      </c>
      <c r="O3082" s="461" t="s">
        <v>5835</v>
      </c>
      <c r="P3082" s="462">
        <v>0</v>
      </c>
    </row>
    <row r="3083" spans="14:16">
      <c r="N3083" s="461" t="s">
        <v>8650</v>
      </c>
      <c r="O3083" s="461" t="s">
        <v>5837</v>
      </c>
      <c r="P3083" s="462">
        <v>0.5109999999999999</v>
      </c>
    </row>
    <row r="3084" spans="14:16">
      <c r="N3084" s="461" t="s">
        <v>8651</v>
      </c>
      <c r="O3084" s="461" t="s">
        <v>2984</v>
      </c>
      <c r="P3084" s="462">
        <v>0</v>
      </c>
    </row>
    <row r="3085" spans="14:16">
      <c r="N3085" s="461" t="s">
        <v>8652</v>
      </c>
      <c r="O3085" s="461" t="s">
        <v>5840</v>
      </c>
      <c r="P3085" s="462">
        <v>0.41199999999999998</v>
      </c>
    </row>
    <row r="3086" spans="14:16">
      <c r="N3086" s="461" t="s">
        <v>8653</v>
      </c>
      <c r="O3086" s="461" t="s">
        <v>5842</v>
      </c>
      <c r="P3086" s="462">
        <v>0.44400000000000001</v>
      </c>
    </row>
    <row r="3087" spans="14:16">
      <c r="N3087" s="461" t="s">
        <v>8654</v>
      </c>
      <c r="O3087" s="461" t="s">
        <v>5844</v>
      </c>
      <c r="P3087" s="462">
        <v>0.317</v>
      </c>
    </row>
    <row r="3088" spans="14:16">
      <c r="N3088" s="461" t="s">
        <v>8655</v>
      </c>
      <c r="O3088" s="461" t="s">
        <v>5846</v>
      </c>
      <c r="P3088" s="462">
        <v>0.505</v>
      </c>
    </row>
    <row r="3089" spans="14:16">
      <c r="N3089" s="461" t="s">
        <v>8656</v>
      </c>
      <c r="O3089" s="461" t="s">
        <v>5848</v>
      </c>
      <c r="P3089" s="462">
        <v>0</v>
      </c>
    </row>
    <row r="3090" spans="14:16">
      <c r="N3090" s="461" t="s">
        <v>8657</v>
      </c>
      <c r="O3090" s="461" t="s">
        <v>5850</v>
      </c>
      <c r="P3090" s="462">
        <v>0.51700000000000002</v>
      </c>
    </row>
    <row r="3091" spans="14:16">
      <c r="N3091" s="461" t="s">
        <v>8658</v>
      </c>
      <c r="O3091" s="461" t="s">
        <v>5852</v>
      </c>
      <c r="P3091" s="462">
        <v>0.54900000000000004</v>
      </c>
    </row>
    <row r="3092" spans="14:16">
      <c r="N3092" s="461" t="s">
        <v>8659</v>
      </c>
      <c r="O3092" s="461" t="s">
        <v>5854</v>
      </c>
      <c r="P3092" s="462">
        <v>0.39200000000000002</v>
      </c>
    </row>
    <row r="3093" spans="14:16">
      <c r="N3093" s="461" t="s">
        <v>8660</v>
      </c>
      <c r="O3093" s="461" t="s">
        <v>2992</v>
      </c>
      <c r="P3093" s="462">
        <v>0.315</v>
      </c>
    </row>
    <row r="3094" spans="14:16">
      <c r="N3094" s="461" t="s">
        <v>8661</v>
      </c>
      <c r="O3094" s="461" t="s">
        <v>2994</v>
      </c>
      <c r="P3094" s="462">
        <v>0.40500000000000003</v>
      </c>
    </row>
    <row r="3095" spans="14:16">
      <c r="N3095" s="461" t="s">
        <v>8662</v>
      </c>
      <c r="O3095" s="461" t="s">
        <v>5858</v>
      </c>
      <c r="P3095" s="462">
        <v>0.41099999999999998</v>
      </c>
    </row>
    <row r="3096" spans="14:16">
      <c r="N3096" s="461" t="s">
        <v>8663</v>
      </c>
      <c r="O3096" s="461" t="s">
        <v>5860</v>
      </c>
      <c r="P3096" s="462">
        <v>0.34599999999999997</v>
      </c>
    </row>
    <row r="3097" spans="14:16">
      <c r="N3097" s="461" t="s">
        <v>8664</v>
      </c>
      <c r="O3097" s="461" t="s">
        <v>5862</v>
      </c>
      <c r="P3097" s="462">
        <v>0.35299999999999998</v>
      </c>
    </row>
    <row r="3098" spans="14:16">
      <c r="N3098" s="461" t="s">
        <v>8665</v>
      </c>
      <c r="O3098" s="461" t="s">
        <v>5864</v>
      </c>
      <c r="P3098" s="462">
        <v>0</v>
      </c>
    </row>
    <row r="3099" spans="14:16">
      <c r="N3099" s="461" t="s">
        <v>8666</v>
      </c>
      <c r="O3099" s="461" t="s">
        <v>5866</v>
      </c>
      <c r="P3099" s="462">
        <v>0.50700000000000001</v>
      </c>
    </row>
    <row r="3100" spans="14:16">
      <c r="N3100" s="461" t="s">
        <v>8667</v>
      </c>
      <c r="O3100" s="461" t="s">
        <v>5868</v>
      </c>
      <c r="P3100" s="462">
        <v>0.56699999999999995</v>
      </c>
    </row>
    <row r="3101" spans="14:16">
      <c r="N3101" s="461" t="s">
        <v>8668</v>
      </c>
      <c r="O3101" s="461" t="s">
        <v>5870</v>
      </c>
      <c r="P3101" s="462">
        <v>0.39200000000000002</v>
      </c>
    </row>
    <row r="3102" spans="14:16">
      <c r="N3102" s="461" t="s">
        <v>8669</v>
      </c>
      <c r="O3102" s="461" t="s">
        <v>5872</v>
      </c>
      <c r="P3102" s="462">
        <v>0.51</v>
      </c>
    </row>
    <row r="3103" spans="14:16">
      <c r="N3103" s="461" t="s">
        <v>8670</v>
      </c>
      <c r="O3103" s="461" t="s">
        <v>5874</v>
      </c>
      <c r="P3103" s="462">
        <v>0</v>
      </c>
    </row>
    <row r="3104" spans="14:16">
      <c r="N3104" s="461" t="s">
        <v>8671</v>
      </c>
      <c r="O3104" s="461" t="s">
        <v>5876</v>
      </c>
      <c r="P3104" s="462">
        <v>0.189</v>
      </c>
    </row>
    <row r="3105" spans="14:16">
      <c r="N3105" s="461" t="s">
        <v>8672</v>
      </c>
      <c r="O3105" s="461" t="s">
        <v>5878</v>
      </c>
      <c r="P3105" s="462">
        <v>0.30199999999999999</v>
      </c>
    </row>
    <row r="3106" spans="14:16">
      <c r="N3106" s="461" t="s">
        <v>8673</v>
      </c>
      <c r="O3106" s="461" t="s">
        <v>5880</v>
      </c>
      <c r="P3106" s="462">
        <v>0.33900000000000002</v>
      </c>
    </row>
    <row r="3107" spans="14:16">
      <c r="N3107" s="461" t="s">
        <v>8674</v>
      </c>
      <c r="O3107" s="461" t="s">
        <v>5882</v>
      </c>
      <c r="P3107" s="462">
        <v>0.36699999999999999</v>
      </c>
    </row>
    <row r="3108" spans="14:16">
      <c r="N3108" s="461" t="s">
        <v>8675</v>
      </c>
      <c r="O3108" s="461" t="s">
        <v>5884</v>
      </c>
      <c r="P3108" s="462">
        <v>0.44</v>
      </c>
    </row>
    <row r="3109" spans="14:16">
      <c r="N3109" s="461" t="s">
        <v>8676</v>
      </c>
      <c r="O3109" s="461" t="s">
        <v>5886</v>
      </c>
      <c r="P3109" s="462">
        <v>0.47</v>
      </c>
    </row>
    <row r="3110" spans="14:16">
      <c r="N3110" s="461" t="s">
        <v>8677</v>
      </c>
      <c r="O3110" s="461" t="s">
        <v>5888</v>
      </c>
      <c r="P3110" s="462">
        <v>0.47899999999999998</v>
      </c>
    </row>
    <row r="3111" spans="14:16">
      <c r="N3111" s="461" t="s">
        <v>8678</v>
      </c>
      <c r="O3111" s="461" t="s">
        <v>5890</v>
      </c>
      <c r="P3111" s="462">
        <v>0.54100000000000004</v>
      </c>
    </row>
    <row r="3112" spans="14:16">
      <c r="N3112" s="461" t="s">
        <v>8679</v>
      </c>
      <c r="O3112" s="461" t="s">
        <v>5892</v>
      </c>
      <c r="P3112" s="462">
        <v>0</v>
      </c>
    </row>
    <row r="3113" spans="14:16">
      <c r="N3113" s="461" t="s">
        <v>8680</v>
      </c>
      <c r="O3113" s="461" t="s">
        <v>5894</v>
      </c>
      <c r="P3113" s="462">
        <v>0.39200000000000002</v>
      </c>
    </row>
    <row r="3114" spans="14:16">
      <c r="N3114" s="461" t="s">
        <v>8681</v>
      </c>
      <c r="O3114" s="461" t="s">
        <v>5896</v>
      </c>
      <c r="P3114" s="462">
        <v>0</v>
      </c>
    </row>
    <row r="3115" spans="14:16">
      <c r="N3115" s="461" t="s">
        <v>8682</v>
      </c>
      <c r="O3115" s="461" t="s">
        <v>5898</v>
      </c>
      <c r="P3115" s="462">
        <v>0</v>
      </c>
    </row>
    <row r="3116" spans="14:16">
      <c r="N3116" s="461" t="s">
        <v>8683</v>
      </c>
      <c r="O3116" s="461" t="s">
        <v>5900</v>
      </c>
      <c r="P3116" s="462">
        <v>0</v>
      </c>
    </row>
    <row r="3117" spans="14:16">
      <c r="N3117" s="461" t="s">
        <v>8684</v>
      </c>
      <c r="O3117" s="461" t="s">
        <v>5902</v>
      </c>
      <c r="P3117" s="462">
        <v>0.88400000000000001</v>
      </c>
    </row>
    <row r="3118" spans="14:16">
      <c r="N3118" s="461" t="s">
        <v>8685</v>
      </c>
      <c r="O3118" s="461" t="s">
        <v>5904</v>
      </c>
      <c r="P3118" s="462">
        <v>0.49799999999999994</v>
      </c>
    </row>
    <row r="3119" spans="14:16">
      <c r="N3119" s="461" t="s">
        <v>8686</v>
      </c>
      <c r="O3119" s="461" t="s">
        <v>5906</v>
      </c>
      <c r="P3119" s="462">
        <v>0.48599999999999999</v>
      </c>
    </row>
    <row r="3120" spans="14:16">
      <c r="N3120" s="461" t="s">
        <v>8687</v>
      </c>
      <c r="O3120" s="461" t="s">
        <v>5908</v>
      </c>
      <c r="P3120" s="462">
        <v>0.42699999999999999</v>
      </c>
    </row>
    <row r="3121" spans="14:16">
      <c r="N3121" s="461" t="s">
        <v>8688</v>
      </c>
      <c r="O3121" s="461" t="s">
        <v>5910</v>
      </c>
      <c r="P3121" s="462">
        <v>0.504</v>
      </c>
    </row>
    <row r="3122" spans="14:16">
      <c r="N3122" s="461" t="s">
        <v>8689</v>
      </c>
      <c r="O3122" s="461" t="s">
        <v>5912</v>
      </c>
      <c r="P3122" s="462">
        <v>0.38800000000000001</v>
      </c>
    </row>
    <row r="3123" spans="14:16">
      <c r="N3123" s="461" t="s">
        <v>8690</v>
      </c>
      <c r="O3123" s="461" t="s">
        <v>5914</v>
      </c>
      <c r="P3123" s="462">
        <v>0.53100000000000003</v>
      </c>
    </row>
    <row r="3124" spans="14:16">
      <c r="N3124" s="461" t="s">
        <v>8691</v>
      </c>
      <c r="O3124" s="461" t="s">
        <v>5916</v>
      </c>
      <c r="P3124" s="462">
        <v>0.52100000000000002</v>
      </c>
    </row>
    <row r="3125" spans="14:16">
      <c r="N3125" s="461" t="s">
        <v>8692</v>
      </c>
      <c r="O3125" s="461" t="s">
        <v>5918</v>
      </c>
      <c r="P3125" s="462">
        <v>0.496</v>
      </c>
    </row>
    <row r="3126" spans="14:16">
      <c r="N3126" s="461" t="s">
        <v>8693</v>
      </c>
      <c r="O3126" s="461" t="s">
        <v>5920</v>
      </c>
      <c r="P3126" s="462">
        <v>0.34200000000000003</v>
      </c>
    </row>
    <row r="3127" spans="14:16">
      <c r="N3127" s="461" t="s">
        <v>8694</v>
      </c>
      <c r="O3127" s="461" t="s">
        <v>5922</v>
      </c>
      <c r="P3127" s="462">
        <v>0.45600000000000002</v>
      </c>
    </row>
    <row r="3128" spans="14:16">
      <c r="N3128" s="461" t="s">
        <v>8695</v>
      </c>
      <c r="O3128" s="461" t="s">
        <v>5924</v>
      </c>
      <c r="P3128" s="462">
        <v>0.42599999999999999</v>
      </c>
    </row>
    <row r="3129" spans="14:16">
      <c r="N3129" s="461" t="s">
        <v>8696</v>
      </c>
      <c r="O3129" s="461" t="s">
        <v>3036</v>
      </c>
      <c r="P3129" s="462">
        <v>0</v>
      </c>
    </row>
    <row r="3130" spans="14:16">
      <c r="N3130" s="461" t="s">
        <v>8697</v>
      </c>
      <c r="O3130" s="461" t="s">
        <v>3038</v>
      </c>
      <c r="P3130" s="462">
        <v>0</v>
      </c>
    </row>
    <row r="3131" spans="14:16">
      <c r="N3131" s="461" t="s">
        <v>8698</v>
      </c>
      <c r="O3131" s="461" t="s">
        <v>5928</v>
      </c>
      <c r="P3131" s="462">
        <v>0</v>
      </c>
    </row>
    <row r="3132" spans="14:16">
      <c r="N3132" s="461" t="s">
        <v>8699</v>
      </c>
      <c r="O3132" s="461" t="s">
        <v>5930</v>
      </c>
      <c r="P3132" s="462">
        <v>0</v>
      </c>
    </row>
    <row r="3133" spans="14:16">
      <c r="N3133" s="461" t="s">
        <v>8700</v>
      </c>
      <c r="O3133" s="461" t="s">
        <v>5932</v>
      </c>
      <c r="P3133" s="462">
        <v>0.253</v>
      </c>
    </row>
    <row r="3134" spans="14:16">
      <c r="N3134" s="461" t="s">
        <v>8701</v>
      </c>
      <c r="O3134" s="461" t="s">
        <v>5934</v>
      </c>
      <c r="P3134" s="462">
        <v>0.499</v>
      </c>
    </row>
    <row r="3135" spans="14:16">
      <c r="N3135" s="461" t="s">
        <v>8702</v>
      </c>
      <c r="O3135" s="461" t="s">
        <v>5936</v>
      </c>
      <c r="P3135" s="462">
        <v>0.436</v>
      </c>
    </row>
    <row r="3136" spans="14:16">
      <c r="N3136" s="461" t="s">
        <v>8703</v>
      </c>
      <c r="O3136" s="461" t="s">
        <v>5938</v>
      </c>
      <c r="P3136" s="462">
        <v>0.54</v>
      </c>
    </row>
    <row r="3137" spans="14:16">
      <c r="N3137" s="461" t="s">
        <v>8704</v>
      </c>
      <c r="O3137" s="461" t="s">
        <v>5940</v>
      </c>
      <c r="P3137" s="462">
        <v>0.316</v>
      </c>
    </row>
    <row r="3138" spans="14:16">
      <c r="N3138" s="461" t="s">
        <v>8705</v>
      </c>
      <c r="O3138" s="461" t="s">
        <v>5942</v>
      </c>
      <c r="P3138" s="462">
        <v>0.58499999999999996</v>
      </c>
    </row>
    <row r="3139" spans="14:16">
      <c r="N3139" s="461" t="s">
        <v>8706</v>
      </c>
      <c r="O3139" s="461" t="s">
        <v>5944</v>
      </c>
      <c r="P3139" s="462">
        <v>0.54500000000000004</v>
      </c>
    </row>
    <row r="3140" spans="14:16">
      <c r="N3140" s="461" t="s">
        <v>8707</v>
      </c>
      <c r="O3140" s="461" t="s">
        <v>5946</v>
      </c>
      <c r="P3140" s="462">
        <v>0.439</v>
      </c>
    </row>
    <row r="3141" spans="14:16">
      <c r="N3141" s="461" t="s">
        <v>8708</v>
      </c>
      <c r="O3141" s="461" t="s">
        <v>5948</v>
      </c>
      <c r="P3141" s="462">
        <v>0.28100000000000003</v>
      </c>
    </row>
    <row r="3142" spans="14:16">
      <c r="N3142" s="461" t="s">
        <v>8709</v>
      </c>
      <c r="O3142" s="461" t="s">
        <v>5950</v>
      </c>
      <c r="P3142" s="462">
        <v>0.41799999999999998</v>
      </c>
    </row>
    <row r="3143" spans="14:16">
      <c r="N3143" s="461" t="s">
        <v>8710</v>
      </c>
      <c r="O3143" s="461" t="s">
        <v>5952</v>
      </c>
      <c r="P3143" s="462">
        <v>0.46500000000000002</v>
      </c>
    </row>
    <row r="3144" spans="14:16">
      <c r="N3144" s="461" t="s">
        <v>8711</v>
      </c>
      <c r="O3144" s="461" t="s">
        <v>5954</v>
      </c>
      <c r="P3144" s="462">
        <v>0.39200000000000002</v>
      </c>
    </row>
    <row r="3145" spans="14:16">
      <c r="N3145" s="461" t="s">
        <v>8712</v>
      </c>
      <c r="O3145" s="461" t="s">
        <v>5956</v>
      </c>
      <c r="P3145" s="462">
        <v>0.53600000000000003</v>
      </c>
    </row>
    <row r="3146" spans="14:16">
      <c r="N3146" s="461" t="s">
        <v>8713</v>
      </c>
      <c r="O3146" s="461" t="s">
        <v>5958</v>
      </c>
      <c r="P3146" s="462">
        <v>0.46100000000000002</v>
      </c>
    </row>
    <row r="3147" spans="14:16">
      <c r="N3147" s="461" t="s">
        <v>8714</v>
      </c>
      <c r="O3147" s="461" t="s">
        <v>5960</v>
      </c>
      <c r="P3147" s="462">
        <v>0</v>
      </c>
    </row>
    <row r="3148" spans="14:16">
      <c r="N3148" s="461" t="s">
        <v>8715</v>
      </c>
      <c r="O3148" s="461" t="s">
        <v>5962</v>
      </c>
      <c r="P3148" s="462">
        <v>0.49099999999999999</v>
      </c>
    </row>
    <row r="3149" spans="14:16">
      <c r="N3149" s="461" t="s">
        <v>8716</v>
      </c>
      <c r="O3149" s="461" t="s">
        <v>3068</v>
      </c>
      <c r="P3149" s="462">
        <v>0</v>
      </c>
    </row>
    <row r="3150" spans="14:16">
      <c r="N3150" s="461" t="s">
        <v>8717</v>
      </c>
      <c r="O3150" s="461" t="s">
        <v>3070</v>
      </c>
      <c r="P3150" s="462">
        <v>0</v>
      </c>
    </row>
    <row r="3151" spans="14:16">
      <c r="N3151" s="461" t="s">
        <v>8718</v>
      </c>
      <c r="O3151" s="461" t="s">
        <v>3072</v>
      </c>
      <c r="P3151" s="462">
        <v>0.2</v>
      </c>
    </row>
    <row r="3152" spans="14:16">
      <c r="N3152" s="461" t="s">
        <v>8719</v>
      </c>
      <c r="O3152" s="461" t="s">
        <v>3074</v>
      </c>
      <c r="P3152" s="462">
        <v>0.48299999999999998</v>
      </c>
    </row>
    <row r="3153" spans="14:16">
      <c r="N3153" s="461" t="s">
        <v>8720</v>
      </c>
      <c r="O3153" s="461" t="s">
        <v>3078</v>
      </c>
      <c r="P3153" s="462">
        <v>0</v>
      </c>
    </row>
    <row r="3154" spans="14:16">
      <c r="N3154" s="461" t="s">
        <v>8721</v>
      </c>
      <c r="O3154" s="461" t="s">
        <v>3080</v>
      </c>
      <c r="P3154" s="462">
        <v>0.2</v>
      </c>
    </row>
    <row r="3155" spans="14:16">
      <c r="N3155" s="461" t="s">
        <v>8722</v>
      </c>
      <c r="O3155" s="461" t="s">
        <v>3082</v>
      </c>
      <c r="P3155" s="462">
        <v>0.54600000000000004</v>
      </c>
    </row>
    <row r="3156" spans="14:16">
      <c r="N3156" s="461" t="s">
        <v>8723</v>
      </c>
      <c r="O3156" s="461" t="s">
        <v>832</v>
      </c>
      <c r="P3156" s="462">
        <v>0.39700000000000002</v>
      </c>
    </row>
    <row r="3157" spans="14:16">
      <c r="N3157" s="461" t="s">
        <v>8724</v>
      </c>
      <c r="O3157" s="461" t="s">
        <v>5972</v>
      </c>
      <c r="P3157" s="462">
        <v>0.35</v>
      </c>
    </row>
    <row r="3158" spans="14:16">
      <c r="N3158" s="461" t="s">
        <v>8725</v>
      </c>
      <c r="O3158" s="461" t="s">
        <v>5974</v>
      </c>
      <c r="P3158" s="462">
        <v>0.47</v>
      </c>
    </row>
    <row r="3159" spans="14:16">
      <c r="N3159" s="461" t="s">
        <v>8726</v>
      </c>
      <c r="O3159" s="461" t="s">
        <v>5976</v>
      </c>
      <c r="P3159" s="462">
        <v>0.29099999999999998</v>
      </c>
    </row>
    <row r="3160" spans="14:16">
      <c r="N3160" s="461" t="s">
        <v>8727</v>
      </c>
      <c r="O3160" s="461" t="s">
        <v>3092</v>
      </c>
      <c r="P3160" s="462">
        <v>0</v>
      </c>
    </row>
    <row r="3161" spans="14:16">
      <c r="N3161" s="461" t="s">
        <v>8728</v>
      </c>
      <c r="O3161" s="461" t="s">
        <v>3094</v>
      </c>
      <c r="P3161" s="462">
        <v>0.47</v>
      </c>
    </row>
    <row r="3162" spans="14:16">
      <c r="N3162" s="461" t="s">
        <v>8729</v>
      </c>
      <c r="O3162" s="461" t="s">
        <v>5980</v>
      </c>
      <c r="P3162" s="462">
        <v>0.52100000000000002</v>
      </c>
    </row>
    <row r="3163" spans="14:16">
      <c r="N3163" s="461" t="s">
        <v>8730</v>
      </c>
      <c r="O3163" s="461" t="s">
        <v>5982</v>
      </c>
      <c r="P3163" s="462">
        <v>0.33500000000000002</v>
      </c>
    </row>
    <row r="3164" spans="14:16">
      <c r="N3164" s="461" t="s">
        <v>8731</v>
      </c>
      <c r="O3164" s="461" t="s">
        <v>5984</v>
      </c>
      <c r="P3164" s="462">
        <v>0.39200000000000002</v>
      </c>
    </row>
    <row r="3165" spans="14:16">
      <c r="N3165" s="461" t="s">
        <v>8732</v>
      </c>
      <c r="O3165" s="461" t="s">
        <v>5986</v>
      </c>
      <c r="P3165" s="462">
        <v>1.0429999999999999</v>
      </c>
    </row>
    <row r="3166" spans="14:16">
      <c r="N3166" s="461" t="s">
        <v>8733</v>
      </c>
      <c r="O3166" s="461" t="s">
        <v>5988</v>
      </c>
      <c r="P3166" s="462">
        <v>0.64200000000000002</v>
      </c>
    </row>
    <row r="3167" spans="14:16">
      <c r="N3167" s="461" t="s">
        <v>8734</v>
      </c>
      <c r="O3167" s="461" t="s">
        <v>5990</v>
      </c>
      <c r="P3167" s="462">
        <v>0.39200000000000002</v>
      </c>
    </row>
    <row r="3168" spans="14:16">
      <c r="N3168" s="461" t="s">
        <v>8735</v>
      </c>
      <c r="O3168" s="461" t="s">
        <v>5992</v>
      </c>
      <c r="P3168" s="462">
        <v>0.66900000000000004</v>
      </c>
    </row>
    <row r="3169" spans="14:16">
      <c r="N3169" s="461" t="s">
        <v>8736</v>
      </c>
      <c r="O3169" s="461" t="s">
        <v>5994</v>
      </c>
      <c r="P3169" s="462">
        <v>0.39200000000000002</v>
      </c>
    </row>
    <row r="3170" spans="14:16">
      <c r="N3170" s="461" t="s">
        <v>8737</v>
      </c>
      <c r="O3170" s="461" t="s">
        <v>5996</v>
      </c>
      <c r="P3170" s="462">
        <v>0.39200000000000002</v>
      </c>
    </row>
    <row r="3171" spans="14:16">
      <c r="N3171" s="461" t="s">
        <v>8738</v>
      </c>
      <c r="O3171" s="461" t="s">
        <v>5998</v>
      </c>
      <c r="P3171" s="462">
        <v>0.38800000000000001</v>
      </c>
    </row>
    <row r="3172" spans="14:16">
      <c r="N3172" s="461" t="s">
        <v>8739</v>
      </c>
      <c r="O3172" s="461" t="s">
        <v>6000</v>
      </c>
      <c r="P3172" s="462">
        <v>0.52</v>
      </c>
    </row>
    <row r="3173" spans="14:16">
      <c r="N3173" s="461" t="s">
        <v>8740</v>
      </c>
      <c r="O3173" s="461" t="s">
        <v>6002</v>
      </c>
      <c r="P3173" s="462">
        <v>0.436</v>
      </c>
    </row>
    <row r="3174" spans="14:16">
      <c r="N3174" s="461" t="s">
        <v>8741</v>
      </c>
      <c r="O3174" s="461" t="s">
        <v>6004</v>
      </c>
      <c r="P3174" s="462">
        <v>0.51</v>
      </c>
    </row>
    <row r="3175" spans="14:16">
      <c r="N3175" s="461" t="s">
        <v>8742</v>
      </c>
      <c r="O3175" s="461" t="s">
        <v>3113</v>
      </c>
      <c r="P3175" s="462">
        <v>0</v>
      </c>
    </row>
    <row r="3176" spans="14:16">
      <c r="N3176" s="461" t="s">
        <v>8743</v>
      </c>
      <c r="O3176" s="461" t="s">
        <v>6007</v>
      </c>
      <c r="P3176" s="462">
        <v>0.318</v>
      </c>
    </row>
    <row r="3177" spans="14:16">
      <c r="N3177" s="461" t="s">
        <v>8744</v>
      </c>
      <c r="O3177" s="461" t="s">
        <v>6009</v>
      </c>
      <c r="P3177" s="462">
        <v>0.39200000000000002</v>
      </c>
    </row>
    <row r="3178" spans="14:16">
      <c r="N3178" s="461" t="s">
        <v>8745</v>
      </c>
      <c r="O3178" s="461" t="s">
        <v>6011</v>
      </c>
      <c r="P3178" s="462">
        <v>0.52300000000000002</v>
      </c>
    </row>
    <row r="3179" spans="14:16">
      <c r="N3179" s="461" t="s">
        <v>8746</v>
      </c>
      <c r="O3179" s="461" t="s">
        <v>6013</v>
      </c>
      <c r="P3179" s="462">
        <v>0.41699999999999998</v>
      </c>
    </row>
    <row r="3180" spans="14:16">
      <c r="N3180" s="461" t="s">
        <v>8747</v>
      </c>
      <c r="O3180" s="461" t="s">
        <v>6015</v>
      </c>
      <c r="P3180" s="462">
        <v>0.41699999999999998</v>
      </c>
    </row>
    <row r="3181" spans="14:16">
      <c r="N3181" s="461" t="s">
        <v>8748</v>
      </c>
      <c r="O3181" s="461" t="s">
        <v>6017</v>
      </c>
      <c r="P3181" s="462">
        <v>0.61199999999999999</v>
      </c>
    </row>
    <row r="3182" spans="14:16">
      <c r="N3182" s="461" t="s">
        <v>8749</v>
      </c>
      <c r="O3182" s="461" t="s">
        <v>6019</v>
      </c>
      <c r="P3182" s="462">
        <v>0.43600000000000005</v>
      </c>
    </row>
    <row r="3183" spans="14:16">
      <c r="N3183" s="461" t="s">
        <v>8750</v>
      </c>
      <c r="O3183" s="461" t="s">
        <v>6021</v>
      </c>
      <c r="P3183" s="462">
        <v>0.72299999999999998</v>
      </c>
    </row>
    <row r="3184" spans="14:16">
      <c r="N3184" s="461" t="s">
        <v>8751</v>
      </c>
      <c r="O3184" s="461" t="s">
        <v>6023</v>
      </c>
      <c r="P3184" s="462">
        <v>0.41799999999999998</v>
      </c>
    </row>
    <row r="3185" spans="14:16">
      <c r="N3185" s="461" t="s">
        <v>8752</v>
      </c>
      <c r="O3185" s="461" t="s">
        <v>6025</v>
      </c>
      <c r="P3185" s="462">
        <v>0.253</v>
      </c>
    </row>
    <row r="3186" spans="14:16">
      <c r="N3186" s="461" t="s">
        <v>8753</v>
      </c>
      <c r="O3186" s="461" t="s">
        <v>6027</v>
      </c>
      <c r="P3186" s="462">
        <v>0.29899999999999999</v>
      </c>
    </row>
    <row r="3187" spans="14:16">
      <c r="N3187" s="461" t="s">
        <v>8754</v>
      </c>
      <c r="O3187" s="461" t="s">
        <v>3130</v>
      </c>
      <c r="P3187" s="462">
        <v>0</v>
      </c>
    </row>
    <row r="3188" spans="14:16">
      <c r="N3188" s="461" t="s">
        <v>8755</v>
      </c>
      <c r="O3188" s="461" t="s">
        <v>3132</v>
      </c>
      <c r="P3188" s="462">
        <v>0</v>
      </c>
    </row>
    <row r="3189" spans="14:16">
      <c r="N3189" s="461" t="s">
        <v>8756</v>
      </c>
      <c r="O3189" s="461" t="s">
        <v>6031</v>
      </c>
      <c r="P3189" s="462">
        <v>0.54500000000000004</v>
      </c>
    </row>
    <row r="3190" spans="14:16">
      <c r="N3190" s="461" t="s">
        <v>8757</v>
      </c>
      <c r="O3190" s="461" t="s">
        <v>6033</v>
      </c>
      <c r="P3190" s="462">
        <v>0.54500000000000004</v>
      </c>
    </row>
    <row r="3191" spans="14:16">
      <c r="N3191" s="461" t="s">
        <v>8758</v>
      </c>
      <c r="O3191" s="461" t="s">
        <v>6035</v>
      </c>
      <c r="P3191" s="462">
        <v>0.42899999999999999</v>
      </c>
    </row>
    <row r="3192" spans="14:16">
      <c r="N3192" s="461" t="s">
        <v>8759</v>
      </c>
      <c r="O3192" s="461" t="s">
        <v>6037</v>
      </c>
      <c r="P3192" s="462">
        <v>0.42099999999999999</v>
      </c>
    </row>
    <row r="3193" spans="14:16">
      <c r="N3193" s="461" t="s">
        <v>8760</v>
      </c>
      <c r="O3193" s="461" t="s">
        <v>6039</v>
      </c>
      <c r="P3193" s="462">
        <v>0</v>
      </c>
    </row>
    <row r="3194" spans="14:16">
      <c r="N3194" s="461" t="s">
        <v>8761</v>
      </c>
      <c r="O3194" s="461" t="s">
        <v>6041</v>
      </c>
      <c r="P3194" s="462">
        <v>0.29299999999999998</v>
      </c>
    </row>
    <row r="3195" spans="14:16">
      <c r="N3195" s="461" t="s">
        <v>8762</v>
      </c>
      <c r="O3195" s="461" t="s">
        <v>6043</v>
      </c>
      <c r="P3195" s="462">
        <v>0.47299999999999998</v>
      </c>
    </row>
    <row r="3196" spans="14:16">
      <c r="N3196" s="461" t="s">
        <v>8763</v>
      </c>
      <c r="O3196" s="461" t="s">
        <v>6045</v>
      </c>
      <c r="P3196" s="462">
        <v>0.49799999999999994</v>
      </c>
    </row>
    <row r="3197" spans="14:16">
      <c r="N3197" s="461" t="s">
        <v>8764</v>
      </c>
      <c r="O3197" s="461" t="s">
        <v>6047</v>
      </c>
      <c r="P3197" s="462">
        <v>0.52500000000000002</v>
      </c>
    </row>
    <row r="3198" spans="14:16">
      <c r="N3198" s="461" t="s">
        <v>8765</v>
      </c>
      <c r="O3198" s="461" t="s">
        <v>3142</v>
      </c>
      <c r="P3198" s="462">
        <v>0</v>
      </c>
    </row>
    <row r="3199" spans="14:16">
      <c r="N3199" s="461" t="s">
        <v>8766</v>
      </c>
      <c r="O3199" s="461" t="s">
        <v>3144</v>
      </c>
      <c r="P3199" s="462">
        <v>0.377</v>
      </c>
    </row>
    <row r="3200" spans="14:16">
      <c r="N3200" s="461" t="s">
        <v>8767</v>
      </c>
      <c r="O3200" s="461" t="s">
        <v>3146</v>
      </c>
      <c r="P3200" s="462">
        <v>0</v>
      </c>
    </row>
    <row r="3201" spans="14:16">
      <c r="N3201" s="461" t="s">
        <v>8768</v>
      </c>
      <c r="O3201" s="461" t="s">
        <v>3148</v>
      </c>
      <c r="P3201" s="462">
        <v>0</v>
      </c>
    </row>
    <row r="3202" spans="14:16">
      <c r="N3202" s="461" t="s">
        <v>8769</v>
      </c>
      <c r="O3202" s="461" t="s">
        <v>3150</v>
      </c>
      <c r="P3202" s="462">
        <v>0</v>
      </c>
    </row>
    <row r="3203" spans="14:16">
      <c r="N3203" s="461" t="s">
        <v>8770</v>
      </c>
      <c r="O3203" s="461" t="s">
        <v>3152</v>
      </c>
      <c r="P3203" s="462">
        <v>0</v>
      </c>
    </row>
    <row r="3204" spans="14:16">
      <c r="N3204" s="461" t="s">
        <v>8771</v>
      </c>
      <c r="O3204" s="461" t="s">
        <v>3154</v>
      </c>
      <c r="P3204" s="462">
        <v>0</v>
      </c>
    </row>
    <row r="3205" spans="14:16">
      <c r="N3205" s="461" t="s">
        <v>8772</v>
      </c>
      <c r="O3205" s="461" t="s">
        <v>3156</v>
      </c>
      <c r="P3205" s="462">
        <v>0.1</v>
      </c>
    </row>
    <row r="3206" spans="14:16">
      <c r="N3206" s="461" t="s">
        <v>8773</v>
      </c>
      <c r="O3206" s="461" t="s">
        <v>6057</v>
      </c>
      <c r="P3206" s="462">
        <v>0.3</v>
      </c>
    </row>
    <row r="3207" spans="14:16">
      <c r="N3207" s="461" t="s">
        <v>8774</v>
      </c>
      <c r="O3207" s="461" t="s">
        <v>6059</v>
      </c>
      <c r="P3207" s="462">
        <v>0.4</v>
      </c>
    </row>
    <row r="3208" spans="14:16">
      <c r="N3208" s="461" t="s">
        <v>8775</v>
      </c>
      <c r="O3208" s="461" t="s">
        <v>6061</v>
      </c>
      <c r="P3208" s="462">
        <v>0.4</v>
      </c>
    </row>
    <row r="3209" spans="14:16">
      <c r="N3209" s="461" t="s">
        <v>8776</v>
      </c>
      <c r="O3209" s="461" t="s">
        <v>6063</v>
      </c>
      <c r="P3209" s="462">
        <v>0.629</v>
      </c>
    </row>
    <row r="3210" spans="14:16">
      <c r="N3210" s="461" t="s">
        <v>8777</v>
      </c>
      <c r="O3210" s="461" t="s">
        <v>6065</v>
      </c>
      <c r="P3210" s="462">
        <v>0.42199999999999999</v>
      </c>
    </row>
    <row r="3211" spans="14:16">
      <c r="N3211" s="461" t="s">
        <v>8778</v>
      </c>
      <c r="O3211" s="461" t="s">
        <v>6067</v>
      </c>
      <c r="P3211" s="462">
        <v>0.30099999999999999</v>
      </c>
    </row>
    <row r="3212" spans="14:16">
      <c r="N3212" s="461" t="s">
        <v>8779</v>
      </c>
      <c r="O3212" s="461" t="s">
        <v>6069</v>
      </c>
      <c r="P3212" s="462">
        <v>0.36899999999999999</v>
      </c>
    </row>
    <row r="3213" spans="14:16">
      <c r="N3213" s="461" t="s">
        <v>8780</v>
      </c>
      <c r="O3213" s="461" t="s">
        <v>6071</v>
      </c>
      <c r="P3213" s="462">
        <v>0.27799999999999997</v>
      </c>
    </row>
    <row r="3214" spans="14:16">
      <c r="N3214" s="461" t="s">
        <v>8781</v>
      </c>
      <c r="O3214" s="461" t="s">
        <v>3166</v>
      </c>
      <c r="P3214" s="462">
        <v>0</v>
      </c>
    </row>
    <row r="3215" spans="14:16">
      <c r="N3215" s="461" t="s">
        <v>8782</v>
      </c>
      <c r="O3215" s="461" t="s">
        <v>3168</v>
      </c>
      <c r="P3215" s="462">
        <v>0.57799999999999996</v>
      </c>
    </row>
    <row r="3216" spans="14:16">
      <c r="N3216" s="461" t="s">
        <v>8783</v>
      </c>
      <c r="O3216" s="461" t="s">
        <v>6075</v>
      </c>
      <c r="P3216" s="462">
        <v>0.379</v>
      </c>
    </row>
    <row r="3217" spans="14:16">
      <c r="N3217" s="461" t="s">
        <v>8784</v>
      </c>
      <c r="O3217" s="461" t="s">
        <v>6077</v>
      </c>
      <c r="P3217" s="462">
        <v>0</v>
      </c>
    </row>
    <row r="3218" spans="14:16">
      <c r="N3218" s="461" t="s">
        <v>8785</v>
      </c>
      <c r="O3218" s="461" t="s">
        <v>6079</v>
      </c>
      <c r="P3218" s="462">
        <v>0.25600000000000001</v>
      </c>
    </row>
    <row r="3219" spans="14:16">
      <c r="N3219" s="461" t="s">
        <v>8786</v>
      </c>
      <c r="O3219" s="461" t="s">
        <v>613</v>
      </c>
      <c r="P3219" s="462">
        <v>0</v>
      </c>
    </row>
    <row r="3220" spans="14:16">
      <c r="N3220" s="461" t="s">
        <v>8787</v>
      </c>
      <c r="O3220" s="461" t="s">
        <v>614</v>
      </c>
      <c r="P3220" s="462">
        <v>0</v>
      </c>
    </row>
    <row r="3221" spans="14:16">
      <c r="N3221" s="461" t="s">
        <v>8788</v>
      </c>
      <c r="O3221" s="461" t="s">
        <v>817</v>
      </c>
      <c r="P3221" s="462">
        <v>0.2</v>
      </c>
    </row>
    <row r="3222" spans="14:16">
      <c r="N3222" s="461" t="s">
        <v>8789</v>
      </c>
      <c r="O3222" s="461" t="s">
        <v>950</v>
      </c>
      <c r="P3222" s="462">
        <v>0.22</v>
      </c>
    </row>
    <row r="3223" spans="14:16">
      <c r="N3223" s="461" t="s">
        <v>8790</v>
      </c>
      <c r="O3223" s="461" t="s">
        <v>951</v>
      </c>
      <c r="P3223" s="462">
        <v>0.3</v>
      </c>
    </row>
    <row r="3224" spans="14:16">
      <c r="N3224" s="461" t="s">
        <v>8791</v>
      </c>
      <c r="O3224" s="461" t="s">
        <v>952</v>
      </c>
      <c r="P3224" s="462">
        <v>0.34899999999999998</v>
      </c>
    </row>
    <row r="3225" spans="14:16">
      <c r="N3225" s="461" t="s">
        <v>8792</v>
      </c>
      <c r="O3225" s="461" t="s">
        <v>953</v>
      </c>
      <c r="P3225" s="462">
        <v>0.37</v>
      </c>
    </row>
    <row r="3226" spans="14:16">
      <c r="N3226" s="461" t="s">
        <v>8793</v>
      </c>
      <c r="O3226" s="461" t="s">
        <v>3181</v>
      </c>
      <c r="P3226" s="462">
        <v>0.38499999999999995</v>
      </c>
    </row>
    <row r="3227" spans="14:16">
      <c r="N3227" s="461" t="s">
        <v>8794</v>
      </c>
      <c r="O3227" s="461" t="s">
        <v>6089</v>
      </c>
      <c r="P3227" s="462">
        <v>0.47</v>
      </c>
    </row>
    <row r="3228" spans="14:16">
      <c r="N3228" s="461" t="s">
        <v>8795</v>
      </c>
      <c r="O3228" s="461" t="s">
        <v>999</v>
      </c>
      <c r="P3228" s="462">
        <v>0</v>
      </c>
    </row>
    <row r="3229" spans="14:16">
      <c r="N3229" s="461" t="s">
        <v>8796</v>
      </c>
      <c r="O3229" s="461" t="s">
        <v>1000</v>
      </c>
      <c r="P3229" s="462">
        <v>0</v>
      </c>
    </row>
    <row r="3230" spans="14:16">
      <c r="N3230" s="461" t="s">
        <v>8797</v>
      </c>
      <c r="O3230" s="461" t="s">
        <v>6093</v>
      </c>
      <c r="P3230" s="462">
        <v>0.504</v>
      </c>
    </row>
    <row r="3231" spans="14:16">
      <c r="N3231" s="461" t="s">
        <v>8798</v>
      </c>
      <c r="O3231" s="461" t="s">
        <v>6095</v>
      </c>
      <c r="P3231" s="462">
        <v>0</v>
      </c>
    </row>
    <row r="3232" spans="14:16">
      <c r="N3232" s="461" t="s">
        <v>8799</v>
      </c>
      <c r="O3232" s="461" t="s">
        <v>6097</v>
      </c>
      <c r="P3232" s="462">
        <v>0.40400000000000003</v>
      </c>
    </row>
    <row r="3233" spans="14:16">
      <c r="N3233" s="461" t="s">
        <v>8800</v>
      </c>
      <c r="O3233" s="461" t="s">
        <v>6099</v>
      </c>
      <c r="P3233" s="462">
        <v>0</v>
      </c>
    </row>
    <row r="3234" spans="14:16">
      <c r="N3234" s="461" t="s">
        <v>8801</v>
      </c>
      <c r="O3234" s="461" t="s">
        <v>6101</v>
      </c>
      <c r="P3234" s="462">
        <v>0.59499999999999997</v>
      </c>
    </row>
    <row r="3235" spans="14:16">
      <c r="N3235" s="461" t="s">
        <v>8802</v>
      </c>
      <c r="O3235" s="461" t="s">
        <v>6103</v>
      </c>
      <c r="P3235" s="462">
        <v>0</v>
      </c>
    </row>
    <row r="3236" spans="14:16">
      <c r="N3236" s="461" t="s">
        <v>8803</v>
      </c>
      <c r="O3236" s="461" t="s">
        <v>6105</v>
      </c>
      <c r="P3236" s="462">
        <v>0</v>
      </c>
    </row>
    <row r="3237" spans="14:16">
      <c r="N3237" s="461" t="s">
        <v>8804</v>
      </c>
      <c r="O3237" s="461" t="s">
        <v>6107</v>
      </c>
      <c r="P3237" s="462">
        <v>0</v>
      </c>
    </row>
    <row r="3238" spans="14:16">
      <c r="N3238" s="461" t="s">
        <v>8805</v>
      </c>
      <c r="O3238" s="461" t="s">
        <v>6109</v>
      </c>
      <c r="P3238" s="462">
        <v>0</v>
      </c>
    </row>
    <row r="3239" spans="14:16">
      <c r="N3239" s="461" t="s">
        <v>8806</v>
      </c>
      <c r="O3239" s="461" t="s">
        <v>6111</v>
      </c>
      <c r="P3239" s="462">
        <v>0.53500000000000003</v>
      </c>
    </row>
    <row r="3240" spans="14:16">
      <c r="N3240" s="461" t="s">
        <v>8807</v>
      </c>
      <c r="O3240" s="461" t="s">
        <v>6113</v>
      </c>
      <c r="P3240" s="462">
        <v>0</v>
      </c>
    </row>
    <row r="3241" spans="14:16">
      <c r="N3241" s="461" t="s">
        <v>8808</v>
      </c>
      <c r="O3241" s="461" t="s">
        <v>6115</v>
      </c>
      <c r="P3241" s="462">
        <v>0.40799999999999997</v>
      </c>
    </row>
    <row r="3242" spans="14:16">
      <c r="N3242" s="461" t="s">
        <v>8809</v>
      </c>
      <c r="O3242" s="461" t="s">
        <v>6117</v>
      </c>
      <c r="P3242" s="462">
        <v>0</v>
      </c>
    </row>
    <row r="3243" spans="14:16">
      <c r="N3243" s="461" t="s">
        <v>8810</v>
      </c>
      <c r="O3243" s="461" t="s">
        <v>3199</v>
      </c>
      <c r="P3243" s="462">
        <v>0</v>
      </c>
    </row>
    <row r="3244" spans="14:16">
      <c r="N3244" s="461" t="s">
        <v>8811</v>
      </c>
      <c r="O3244" s="461" t="s">
        <v>3201</v>
      </c>
      <c r="P3244" s="462">
        <v>0.55800000000000005</v>
      </c>
    </row>
    <row r="3245" spans="14:16">
      <c r="N3245" s="461" t="s">
        <v>8812</v>
      </c>
      <c r="O3245" s="461" t="s">
        <v>6121</v>
      </c>
      <c r="P3245" s="462">
        <v>0</v>
      </c>
    </row>
    <row r="3246" spans="14:16">
      <c r="N3246" s="461" t="s">
        <v>8813</v>
      </c>
      <c r="O3246" s="461" t="s">
        <v>6123</v>
      </c>
      <c r="P3246" s="462">
        <v>0.42799999999999999</v>
      </c>
    </row>
    <row r="3247" spans="14:16">
      <c r="N3247" s="461" t="s">
        <v>8814</v>
      </c>
      <c r="O3247" s="461" t="s">
        <v>823</v>
      </c>
      <c r="P3247" s="462">
        <v>0</v>
      </c>
    </row>
    <row r="3248" spans="14:16">
      <c r="N3248" s="461" t="s">
        <v>8815</v>
      </c>
      <c r="O3248" s="461" t="s">
        <v>824</v>
      </c>
      <c r="P3248" s="462">
        <v>0</v>
      </c>
    </row>
    <row r="3249" spans="14:16">
      <c r="N3249" s="461" t="s">
        <v>8816</v>
      </c>
      <c r="O3249" s="461" t="s">
        <v>825</v>
      </c>
      <c r="P3249" s="462">
        <v>0.186</v>
      </c>
    </row>
    <row r="3250" spans="14:16">
      <c r="N3250" s="461" t="s">
        <v>8817</v>
      </c>
      <c r="O3250" s="461" t="s">
        <v>826</v>
      </c>
      <c r="P3250" s="462">
        <v>0.186</v>
      </c>
    </row>
    <row r="3251" spans="14:16">
      <c r="N3251" s="461" t="s">
        <v>8818</v>
      </c>
      <c r="O3251" s="461" t="s">
        <v>827</v>
      </c>
      <c r="P3251" s="462">
        <v>0.18</v>
      </c>
    </row>
    <row r="3252" spans="14:16">
      <c r="N3252" s="461" t="s">
        <v>8819</v>
      </c>
      <c r="O3252" s="461" t="s">
        <v>828</v>
      </c>
      <c r="P3252" s="462">
        <v>0.187</v>
      </c>
    </row>
    <row r="3253" spans="14:16">
      <c r="N3253" s="461" t="s">
        <v>8820</v>
      </c>
      <c r="O3253" s="461" t="s">
        <v>829</v>
      </c>
      <c r="P3253" s="462">
        <v>0.183</v>
      </c>
    </row>
    <row r="3254" spans="14:16">
      <c r="N3254" s="461" t="s">
        <v>8821</v>
      </c>
      <c r="O3254" s="461" t="s">
        <v>830</v>
      </c>
      <c r="P3254" s="462">
        <v>0.377</v>
      </c>
    </row>
    <row r="3255" spans="14:16">
      <c r="N3255" s="461" t="s">
        <v>8822</v>
      </c>
      <c r="O3255" s="461" t="s">
        <v>831</v>
      </c>
      <c r="P3255" s="462">
        <v>0.25</v>
      </c>
    </row>
    <row r="3256" spans="14:16">
      <c r="N3256" s="461" t="s">
        <v>8823</v>
      </c>
      <c r="O3256" s="461" t="s">
        <v>3218</v>
      </c>
      <c r="P3256" s="462">
        <v>0.35</v>
      </c>
    </row>
    <row r="3257" spans="14:16">
      <c r="N3257" s="461" t="s">
        <v>8824</v>
      </c>
      <c r="O3257" s="461" t="s">
        <v>3220</v>
      </c>
      <c r="P3257" s="462">
        <v>0.184</v>
      </c>
    </row>
    <row r="3258" spans="14:16">
      <c r="N3258" s="461" t="s">
        <v>8825</v>
      </c>
      <c r="O3258" s="461" t="s">
        <v>3222</v>
      </c>
      <c r="P3258" s="462">
        <v>0.185</v>
      </c>
    </row>
    <row r="3259" spans="14:16">
      <c r="N3259" s="461" t="s">
        <v>8826</v>
      </c>
      <c r="O3259" s="461" t="s">
        <v>6137</v>
      </c>
      <c r="P3259" s="462">
        <v>0.35299999999999998</v>
      </c>
    </row>
    <row r="3260" spans="14:16">
      <c r="N3260" s="461" t="s">
        <v>8827</v>
      </c>
      <c r="O3260" s="461" t="s">
        <v>6139</v>
      </c>
      <c r="P3260" s="462">
        <v>0.12000000000000001</v>
      </c>
    </row>
    <row r="3261" spans="14:16">
      <c r="N3261" s="461" t="s">
        <v>8828</v>
      </c>
      <c r="O3261" s="461" t="s">
        <v>6141</v>
      </c>
      <c r="P3261" s="462">
        <v>0.188</v>
      </c>
    </row>
    <row r="3262" spans="14:16">
      <c r="N3262" s="461" t="s">
        <v>8829</v>
      </c>
      <c r="O3262" s="461" t="s">
        <v>6143</v>
      </c>
      <c r="P3262" s="462">
        <v>0.54900000000000004</v>
      </c>
    </row>
    <row r="3263" spans="14:16">
      <c r="N3263" s="461" t="s">
        <v>8830</v>
      </c>
      <c r="O3263" s="461" t="s">
        <v>3230</v>
      </c>
      <c r="P3263" s="462">
        <v>0</v>
      </c>
    </row>
    <row r="3264" spans="14:16">
      <c r="N3264" s="461" t="s">
        <v>8831</v>
      </c>
      <c r="O3264" s="461" t="s">
        <v>3232</v>
      </c>
      <c r="P3264" s="462">
        <v>0.247</v>
      </c>
    </row>
    <row r="3265" spans="14:16">
      <c r="N3265" s="461" t="s">
        <v>8832</v>
      </c>
      <c r="O3265" s="461" t="s">
        <v>3234</v>
      </c>
      <c r="P3265" s="462">
        <v>0.29499999999999998</v>
      </c>
    </row>
    <row r="3266" spans="14:16">
      <c r="N3266" s="461" t="s">
        <v>8833</v>
      </c>
      <c r="O3266" s="461" t="s">
        <v>3236</v>
      </c>
      <c r="P3266" s="462">
        <v>0.309</v>
      </c>
    </row>
    <row r="3267" spans="14:16">
      <c r="N3267" s="461" t="s">
        <v>8834</v>
      </c>
      <c r="O3267" s="461" t="s">
        <v>3238</v>
      </c>
      <c r="P3267" s="462">
        <v>0.33100000000000002</v>
      </c>
    </row>
    <row r="3268" spans="14:16">
      <c r="N3268" s="461" t="s">
        <v>8835</v>
      </c>
      <c r="O3268" s="461" t="s">
        <v>6150</v>
      </c>
      <c r="P3268" s="462">
        <v>0.33500000000000002</v>
      </c>
    </row>
    <row r="3269" spans="14:16">
      <c r="N3269" s="461" t="s">
        <v>8836</v>
      </c>
      <c r="O3269" s="461" t="s">
        <v>6152</v>
      </c>
      <c r="P3269" s="462">
        <v>0.41599999999999998</v>
      </c>
    </row>
    <row r="3270" spans="14:16">
      <c r="N3270" s="461" t="s">
        <v>8837</v>
      </c>
      <c r="O3270" s="461" t="s">
        <v>3242</v>
      </c>
      <c r="P3270" s="462">
        <v>0.248</v>
      </c>
    </row>
    <row r="3271" spans="14:16">
      <c r="N3271" s="461" t="s">
        <v>8838</v>
      </c>
      <c r="O3271" s="461" t="s">
        <v>3244</v>
      </c>
      <c r="P3271" s="462">
        <v>0</v>
      </c>
    </row>
    <row r="3272" spans="14:16">
      <c r="N3272" s="461" t="s">
        <v>8839</v>
      </c>
      <c r="O3272" s="461" t="s">
        <v>3246</v>
      </c>
      <c r="P3272" s="462">
        <v>0.47699999999999998</v>
      </c>
    </row>
    <row r="3273" spans="14:16">
      <c r="N3273" s="461" t="s">
        <v>8840</v>
      </c>
      <c r="O3273" s="461" t="s">
        <v>6157</v>
      </c>
      <c r="P3273" s="462">
        <v>0.433</v>
      </c>
    </row>
    <row r="3274" spans="14:16">
      <c r="N3274" s="461" t="s">
        <v>8841</v>
      </c>
      <c r="O3274" s="461" t="s">
        <v>6159</v>
      </c>
      <c r="P3274" s="462">
        <v>0.57099999999999995</v>
      </c>
    </row>
    <row r="3275" spans="14:16">
      <c r="N3275" s="461" t="s">
        <v>8842</v>
      </c>
      <c r="O3275" s="461" t="s">
        <v>6161</v>
      </c>
      <c r="P3275" s="462">
        <v>0.623</v>
      </c>
    </row>
    <row r="3276" spans="14:16">
      <c r="N3276" s="461" t="s">
        <v>8843</v>
      </c>
      <c r="O3276" s="461" t="s">
        <v>6163</v>
      </c>
      <c r="P3276" s="462">
        <v>0</v>
      </c>
    </row>
    <row r="3277" spans="14:16">
      <c r="N3277" s="461" t="s">
        <v>8844</v>
      </c>
      <c r="O3277" s="461" t="s">
        <v>6165</v>
      </c>
      <c r="P3277" s="462">
        <v>0</v>
      </c>
    </row>
    <row r="3278" spans="14:16">
      <c r="N3278" s="461" t="s">
        <v>8845</v>
      </c>
      <c r="O3278" s="461" t="s">
        <v>6167</v>
      </c>
      <c r="P3278" s="462">
        <v>0.54199999999999993</v>
      </c>
    </row>
    <row r="3279" spans="14:16">
      <c r="N3279" s="461" t="s">
        <v>8846</v>
      </c>
      <c r="O3279" s="461" t="s">
        <v>3254</v>
      </c>
      <c r="P3279" s="462">
        <v>0</v>
      </c>
    </row>
    <row r="3280" spans="14:16">
      <c r="N3280" s="461" t="s">
        <v>8847</v>
      </c>
      <c r="O3280" s="461" t="s">
        <v>6170</v>
      </c>
      <c r="P3280" s="462">
        <v>0.217</v>
      </c>
    </row>
    <row r="3281" spans="14:16">
      <c r="N3281" s="461" t="s">
        <v>8848</v>
      </c>
      <c r="O3281" s="461" t="s">
        <v>6172</v>
      </c>
      <c r="P3281" s="462">
        <v>0.30299999999999999</v>
      </c>
    </row>
    <row r="3282" spans="14:16">
      <c r="N3282" s="461" t="s">
        <v>8849</v>
      </c>
      <c r="O3282" s="461" t="s">
        <v>6174</v>
      </c>
      <c r="P3282" s="462">
        <v>0.40200000000000002</v>
      </c>
    </row>
    <row r="3283" spans="14:16">
      <c r="N3283" s="461" t="s">
        <v>8850</v>
      </c>
      <c r="O3283" s="461" t="s">
        <v>6176</v>
      </c>
      <c r="P3283" s="462">
        <v>0.39200000000000002</v>
      </c>
    </row>
    <row r="3284" spans="14:16">
      <c r="N3284" s="461" t="s">
        <v>8851</v>
      </c>
      <c r="O3284" s="461" t="s">
        <v>6178</v>
      </c>
      <c r="P3284" s="462">
        <v>0.48899999999999993</v>
      </c>
    </row>
    <row r="3285" spans="14:16">
      <c r="N3285" s="461" t="s">
        <v>8852</v>
      </c>
      <c r="O3285" s="461" t="s">
        <v>6180</v>
      </c>
      <c r="P3285" s="462">
        <v>0.39200000000000002</v>
      </c>
    </row>
    <row r="3286" spans="14:16">
      <c r="N3286" s="461" t="s">
        <v>4338</v>
      </c>
      <c r="O3286" s="461" t="s">
        <v>964</v>
      </c>
      <c r="P3286" s="462">
        <v>0</v>
      </c>
    </row>
    <row r="3287" spans="14:16">
      <c r="N3287" s="461" t="s">
        <v>8853</v>
      </c>
      <c r="O3287" s="461" t="s">
        <v>3264</v>
      </c>
      <c r="P3287" s="462">
        <v>0.30399999999999999</v>
      </c>
    </row>
    <row r="3288" spans="14:16">
      <c r="N3288" s="461" t="s">
        <v>8854</v>
      </c>
      <c r="O3288" s="461" t="s">
        <v>3268</v>
      </c>
      <c r="P3288" s="462">
        <v>0</v>
      </c>
    </row>
    <row r="3289" spans="14:16">
      <c r="N3289" s="461" t="s">
        <v>8855</v>
      </c>
      <c r="O3289" s="461" t="s">
        <v>6184</v>
      </c>
      <c r="P3289" s="462">
        <v>0</v>
      </c>
    </row>
    <row r="3290" spans="14:16">
      <c r="N3290" s="461" t="s">
        <v>8856</v>
      </c>
      <c r="O3290" s="461" t="s">
        <v>6186</v>
      </c>
      <c r="P3290" s="462">
        <v>0.39600000000000002</v>
      </c>
    </row>
    <row r="3291" spans="14:16">
      <c r="N3291" s="461" t="s">
        <v>8857</v>
      </c>
      <c r="O3291" s="461" t="s">
        <v>6188</v>
      </c>
      <c r="P3291" s="462">
        <v>0.42199999999999999</v>
      </c>
    </row>
    <row r="3292" spans="14:16">
      <c r="N3292" s="461" t="s">
        <v>8858</v>
      </c>
      <c r="O3292" s="461" t="s">
        <v>6190</v>
      </c>
      <c r="P3292" s="462">
        <v>0.16500000000000001</v>
      </c>
    </row>
    <row r="3293" spans="14:16">
      <c r="N3293" s="461" t="s">
        <v>8859</v>
      </c>
      <c r="O3293" s="461" t="s">
        <v>6192</v>
      </c>
      <c r="P3293" s="462">
        <v>0.54199999999999993</v>
      </c>
    </row>
    <row r="3294" spans="14:16">
      <c r="N3294" s="461" t="s">
        <v>8860</v>
      </c>
      <c r="O3294" s="461" t="s">
        <v>6194</v>
      </c>
      <c r="P3294" s="462">
        <v>0.39200000000000002</v>
      </c>
    </row>
    <row r="3295" spans="14:16">
      <c r="N3295" s="461" t="s">
        <v>8861</v>
      </c>
      <c r="O3295" s="461" t="s">
        <v>6196</v>
      </c>
      <c r="P3295" s="462">
        <v>0.495</v>
      </c>
    </row>
    <row r="3296" spans="14:16">
      <c r="N3296" s="461" t="s">
        <v>8862</v>
      </c>
      <c r="O3296" s="461" t="s">
        <v>6198</v>
      </c>
      <c r="P3296" s="462">
        <v>0.42</v>
      </c>
    </row>
    <row r="3297" spans="14:16">
      <c r="N3297" s="461" t="s">
        <v>8863</v>
      </c>
      <c r="O3297" s="461" t="s">
        <v>6200</v>
      </c>
      <c r="P3297" s="462">
        <v>0.52800000000000002</v>
      </c>
    </row>
    <row r="3298" spans="14:16">
      <c r="N3298" s="461" t="s">
        <v>8864</v>
      </c>
      <c r="O3298" s="461" t="s">
        <v>6202</v>
      </c>
      <c r="P3298" s="462">
        <v>0.46299999999999997</v>
      </c>
    </row>
    <row r="3299" spans="14:16">
      <c r="N3299" s="461" t="s">
        <v>8865</v>
      </c>
      <c r="O3299" s="461" t="s">
        <v>6204</v>
      </c>
      <c r="P3299" s="462">
        <v>0</v>
      </c>
    </row>
    <row r="3300" spans="14:16">
      <c r="N3300" s="461" t="s">
        <v>8866</v>
      </c>
      <c r="O3300" s="461" t="s">
        <v>6206</v>
      </c>
      <c r="P3300" s="462">
        <v>0.55400000000000005</v>
      </c>
    </row>
    <row r="3301" spans="14:16">
      <c r="N3301" s="461" t="s">
        <v>8867</v>
      </c>
      <c r="O3301" s="461" t="s">
        <v>6208</v>
      </c>
      <c r="P3301" s="462">
        <v>0</v>
      </c>
    </row>
    <row r="3302" spans="14:16">
      <c r="N3302" s="461" t="s">
        <v>8868</v>
      </c>
      <c r="O3302" s="461" t="s">
        <v>6210</v>
      </c>
      <c r="P3302" s="462">
        <v>0.749</v>
      </c>
    </row>
    <row r="3303" spans="14:16">
      <c r="N3303" s="461" t="s">
        <v>8869</v>
      </c>
      <c r="O3303" s="461" t="s">
        <v>6212</v>
      </c>
      <c r="P3303" s="462">
        <v>0.75900000000000001</v>
      </c>
    </row>
    <row r="3304" spans="14:16">
      <c r="N3304" s="461" t="s">
        <v>8870</v>
      </c>
      <c r="O3304" s="461" t="s">
        <v>6214</v>
      </c>
      <c r="P3304" s="462">
        <v>0.60799999999999998</v>
      </c>
    </row>
    <row r="3305" spans="14:16">
      <c r="N3305" s="461" t="s">
        <v>8871</v>
      </c>
      <c r="O3305" s="461" t="s">
        <v>6216</v>
      </c>
      <c r="P3305" s="462">
        <v>0</v>
      </c>
    </row>
    <row r="3306" spans="14:16">
      <c r="N3306" s="461" t="s">
        <v>8872</v>
      </c>
      <c r="O3306" s="461" t="s">
        <v>6218</v>
      </c>
      <c r="P3306" s="462">
        <v>0.70499999999999996</v>
      </c>
    </row>
    <row r="3307" spans="14:16">
      <c r="N3307" s="461" t="s">
        <v>8873</v>
      </c>
      <c r="O3307" s="461" t="s">
        <v>6220</v>
      </c>
      <c r="P3307" s="462">
        <v>0.41799999999999998</v>
      </c>
    </row>
    <row r="3308" spans="14:16">
      <c r="N3308" s="461" t="s">
        <v>8874</v>
      </c>
      <c r="O3308" s="461" t="s">
        <v>6222</v>
      </c>
      <c r="P3308" s="462">
        <v>0.503</v>
      </c>
    </row>
    <row r="3309" spans="14:16">
      <c r="N3309" s="461" t="s">
        <v>8875</v>
      </c>
      <c r="O3309" s="461" t="s">
        <v>6224</v>
      </c>
      <c r="P3309" s="462">
        <v>0.504</v>
      </c>
    </row>
    <row r="3310" spans="14:16">
      <c r="N3310" s="461" t="s">
        <v>8876</v>
      </c>
      <c r="O3310" s="461" t="s">
        <v>6226</v>
      </c>
      <c r="P3310" s="462">
        <v>0.53600000000000003</v>
      </c>
    </row>
    <row r="3311" spans="14:16">
      <c r="N3311" s="461" t="s">
        <v>8877</v>
      </c>
      <c r="O3311" s="461" t="s">
        <v>6228</v>
      </c>
      <c r="P3311" s="462">
        <v>0.52500000000000002</v>
      </c>
    </row>
    <row r="3312" spans="14:16">
      <c r="N3312" s="461" t="s">
        <v>8878</v>
      </c>
      <c r="O3312" s="461" t="s">
        <v>6230</v>
      </c>
      <c r="P3312" s="462">
        <v>0.502</v>
      </c>
    </row>
    <row r="3313" spans="14:16">
      <c r="N3313" s="461" t="s">
        <v>8879</v>
      </c>
      <c r="O3313" s="461" t="s">
        <v>6232</v>
      </c>
      <c r="P3313" s="462">
        <v>0.215</v>
      </c>
    </row>
    <row r="3314" spans="14:16">
      <c r="N3314" s="461" t="s">
        <v>8880</v>
      </c>
      <c r="O3314" s="461" t="s">
        <v>3295</v>
      </c>
      <c r="P3314" s="462">
        <v>0.39900000000000002</v>
      </c>
    </row>
    <row r="3315" spans="14:16">
      <c r="N3315" s="461" t="s">
        <v>8881</v>
      </c>
      <c r="O3315" s="461" t="s">
        <v>3297</v>
      </c>
      <c r="P3315" s="462">
        <v>0.29899999999999999</v>
      </c>
    </row>
    <row r="3316" spans="14:16">
      <c r="N3316" s="461" t="s">
        <v>8882</v>
      </c>
      <c r="O3316" s="461" t="s">
        <v>3299</v>
      </c>
      <c r="P3316" s="462">
        <v>0.19900000000000001</v>
      </c>
    </row>
    <row r="3317" spans="14:16">
      <c r="N3317" s="461" t="s">
        <v>8883</v>
      </c>
      <c r="O3317" s="461" t="s">
        <v>3301</v>
      </c>
      <c r="P3317" s="462">
        <v>0</v>
      </c>
    </row>
    <row r="3318" spans="14:16">
      <c r="N3318" s="461" t="s">
        <v>8884</v>
      </c>
      <c r="O3318" s="461" t="s">
        <v>3303</v>
      </c>
      <c r="P3318" s="462">
        <v>0.45</v>
      </c>
    </row>
    <row r="3319" spans="14:16">
      <c r="N3319" s="461" t="s">
        <v>8885</v>
      </c>
      <c r="O3319" s="461" t="s">
        <v>3305</v>
      </c>
      <c r="P3319" s="462">
        <v>0.315</v>
      </c>
    </row>
    <row r="3320" spans="14:16">
      <c r="N3320" s="461" t="s">
        <v>8886</v>
      </c>
      <c r="O3320" s="461" t="s">
        <v>6240</v>
      </c>
      <c r="P3320" s="462">
        <v>0.23499999999999999</v>
      </c>
    </row>
    <row r="3321" spans="14:16">
      <c r="N3321" s="461" t="s">
        <v>8887</v>
      </c>
      <c r="O3321" s="461" t="s">
        <v>6242</v>
      </c>
      <c r="P3321" s="462">
        <v>0.53500000000000003</v>
      </c>
    </row>
    <row r="3322" spans="14:16">
      <c r="N3322" s="461" t="s">
        <v>8888</v>
      </c>
      <c r="O3322" s="461" t="s">
        <v>6244</v>
      </c>
      <c r="P3322" s="462">
        <v>0</v>
      </c>
    </row>
    <row r="3323" spans="14:16">
      <c r="N3323" s="461" t="s">
        <v>8889</v>
      </c>
      <c r="O3323" s="461" t="s">
        <v>6246</v>
      </c>
      <c r="P3323" s="462">
        <v>0.44900000000000001</v>
      </c>
    </row>
    <row r="3324" spans="14:16">
      <c r="N3324" s="461" t="s">
        <v>8890</v>
      </c>
      <c r="O3324" s="461" t="s">
        <v>6248</v>
      </c>
      <c r="P3324" s="462">
        <v>0.53900000000000003</v>
      </c>
    </row>
    <row r="3325" spans="14:16">
      <c r="N3325" s="461" t="s">
        <v>8891</v>
      </c>
      <c r="O3325" s="461" t="s">
        <v>6250</v>
      </c>
      <c r="P3325" s="462">
        <v>0.47</v>
      </c>
    </row>
    <row r="3326" spans="14:16">
      <c r="N3326" s="461" t="s">
        <v>8892</v>
      </c>
      <c r="O3326" s="461" t="s">
        <v>3317</v>
      </c>
      <c r="P3326" s="462">
        <v>0</v>
      </c>
    </row>
    <row r="3327" spans="14:16">
      <c r="N3327" s="461" t="s">
        <v>8893</v>
      </c>
      <c r="O3327" s="461" t="s">
        <v>3319</v>
      </c>
      <c r="P3327" s="462">
        <v>0.504</v>
      </c>
    </row>
    <row r="3328" spans="14:16">
      <c r="N3328" s="461" t="s">
        <v>8894</v>
      </c>
      <c r="O3328" s="461" t="s">
        <v>6254</v>
      </c>
      <c r="P3328" s="462">
        <v>0.39200000000000002</v>
      </c>
    </row>
    <row r="3329" spans="14:16">
      <c r="N3329" s="461" t="s">
        <v>8895</v>
      </c>
      <c r="O3329" s="461" t="s">
        <v>6256</v>
      </c>
      <c r="P3329" s="462">
        <v>0.54</v>
      </c>
    </row>
    <row r="3330" spans="14:16">
      <c r="N3330" s="461" t="s">
        <v>8896</v>
      </c>
      <c r="O3330" s="461" t="s">
        <v>6258</v>
      </c>
      <c r="P3330" s="462">
        <v>0.65900000000000003</v>
      </c>
    </row>
    <row r="3331" spans="14:16">
      <c r="N3331" s="461" t="s">
        <v>8897</v>
      </c>
      <c r="O3331" s="461" t="s">
        <v>6260</v>
      </c>
      <c r="P3331" s="462">
        <v>0.52</v>
      </c>
    </row>
    <row r="3332" spans="14:16">
      <c r="N3332" s="461" t="s">
        <v>8898</v>
      </c>
      <c r="O3332" s="461" t="s">
        <v>6262</v>
      </c>
      <c r="P3332" s="462">
        <v>0.442</v>
      </c>
    </row>
    <row r="3333" spans="14:16">
      <c r="N3333" s="461" t="s">
        <v>8899</v>
      </c>
      <c r="O3333" s="461" t="s">
        <v>6264</v>
      </c>
      <c r="P3333" s="462">
        <v>0.61699999999999999</v>
      </c>
    </row>
    <row r="3334" spans="14:16">
      <c r="N3334" s="461" t="s">
        <v>8900</v>
      </c>
      <c r="O3334" s="461" t="s">
        <v>6266</v>
      </c>
      <c r="P3334" s="462">
        <v>0.49200000000000005</v>
      </c>
    </row>
    <row r="3335" spans="14:16">
      <c r="N3335" s="461" t="s">
        <v>8901</v>
      </c>
      <c r="O3335" s="461" t="s">
        <v>6268</v>
      </c>
      <c r="P3335" s="462">
        <v>0.50700000000000001</v>
      </c>
    </row>
    <row r="3336" spans="14:16">
      <c r="N3336" s="461" t="s">
        <v>8902</v>
      </c>
      <c r="O3336" s="461" t="s">
        <v>6270</v>
      </c>
      <c r="P3336" s="462">
        <v>0.254</v>
      </c>
    </row>
    <row r="3337" spans="14:16">
      <c r="N3337" s="461" t="s">
        <v>8903</v>
      </c>
      <c r="O3337" s="461" t="s">
        <v>6272</v>
      </c>
      <c r="P3337" s="462">
        <v>0</v>
      </c>
    </row>
    <row r="3338" spans="14:16">
      <c r="N3338" s="461" t="s">
        <v>8904</v>
      </c>
      <c r="O3338" s="461" t="s">
        <v>6274</v>
      </c>
      <c r="P3338" s="462">
        <v>0.42199999999999999</v>
      </c>
    </row>
    <row r="3339" spans="14:16">
      <c r="N3339" s="461" t="s">
        <v>8905</v>
      </c>
      <c r="O3339" s="461" t="s">
        <v>6276</v>
      </c>
      <c r="P3339" s="462">
        <v>0</v>
      </c>
    </row>
    <row r="3340" spans="14:16">
      <c r="N3340" s="461" t="s">
        <v>8906</v>
      </c>
      <c r="O3340" s="461" t="s">
        <v>6278</v>
      </c>
      <c r="P3340" s="462">
        <v>0.3</v>
      </c>
    </row>
    <row r="3341" spans="14:16">
      <c r="N3341" s="461" t="s">
        <v>8907</v>
      </c>
      <c r="O3341" s="461" t="s">
        <v>6280</v>
      </c>
      <c r="P3341" s="462">
        <v>0.443</v>
      </c>
    </row>
    <row r="3342" spans="14:16">
      <c r="N3342" s="461" t="s">
        <v>8908</v>
      </c>
      <c r="O3342" s="461" t="s">
        <v>6282</v>
      </c>
      <c r="P3342" s="462">
        <v>0.53300000000000003</v>
      </c>
    </row>
    <row r="3343" spans="14:16">
      <c r="N3343" s="461" t="s">
        <v>8909</v>
      </c>
      <c r="O3343" s="461" t="s">
        <v>6284</v>
      </c>
      <c r="P3343" s="462">
        <v>0.54400000000000004</v>
      </c>
    </row>
    <row r="3344" spans="14:16">
      <c r="N3344" s="461" t="s">
        <v>8910</v>
      </c>
      <c r="O3344" s="461" t="s">
        <v>3344</v>
      </c>
      <c r="P3344" s="462">
        <v>0</v>
      </c>
    </row>
    <row r="3345" spans="14:16">
      <c r="N3345" s="461" t="s">
        <v>8911</v>
      </c>
      <c r="O3345" s="461" t="s">
        <v>3346</v>
      </c>
      <c r="P3345" s="462">
        <v>0</v>
      </c>
    </row>
    <row r="3346" spans="14:16">
      <c r="N3346" s="461" t="s">
        <v>8912</v>
      </c>
      <c r="O3346" s="461" t="s">
        <v>3348</v>
      </c>
      <c r="P3346" s="462">
        <v>0</v>
      </c>
    </row>
    <row r="3347" spans="14:16">
      <c r="N3347" s="461" t="s">
        <v>8913</v>
      </c>
      <c r="O3347" s="461" t="s">
        <v>6289</v>
      </c>
      <c r="P3347" s="462">
        <v>0</v>
      </c>
    </row>
    <row r="3348" spans="14:16">
      <c r="N3348" s="461" t="s">
        <v>8914</v>
      </c>
      <c r="O3348" s="461" t="s">
        <v>6291</v>
      </c>
      <c r="P3348" s="462">
        <v>0</v>
      </c>
    </row>
    <row r="3349" spans="14:16">
      <c r="N3349" s="461" t="s">
        <v>8915</v>
      </c>
      <c r="O3349" s="461" t="s">
        <v>6293</v>
      </c>
      <c r="P3349" s="462">
        <v>0.35100000000000003</v>
      </c>
    </row>
    <row r="3350" spans="14:16">
      <c r="N3350" s="461" t="s">
        <v>8916</v>
      </c>
      <c r="O3350" s="461" t="s">
        <v>3354</v>
      </c>
      <c r="P3350" s="462">
        <v>0</v>
      </c>
    </row>
    <row r="3351" spans="14:16">
      <c r="N3351" s="461" t="s">
        <v>8917</v>
      </c>
      <c r="O3351" s="461" t="s">
        <v>3356</v>
      </c>
      <c r="P3351" s="462">
        <v>0.53399999999999992</v>
      </c>
    </row>
    <row r="3352" spans="14:16">
      <c r="N3352" s="461" t="s">
        <v>8918</v>
      </c>
      <c r="O3352" s="461" t="s">
        <v>6297</v>
      </c>
      <c r="P3352" s="462">
        <v>0.79500000000000004</v>
      </c>
    </row>
    <row r="3353" spans="14:16">
      <c r="N3353" s="461" t="s">
        <v>8919</v>
      </c>
      <c r="O3353" s="461" t="s">
        <v>6299</v>
      </c>
      <c r="P3353" s="462">
        <v>0</v>
      </c>
    </row>
    <row r="3354" spans="14:16">
      <c r="N3354" s="461" t="s">
        <v>8920</v>
      </c>
      <c r="O3354" s="461" t="s">
        <v>6301</v>
      </c>
      <c r="P3354" s="462">
        <v>0.38500000000000001</v>
      </c>
    </row>
    <row r="3355" spans="14:16">
      <c r="N3355" s="461" t="s">
        <v>8921</v>
      </c>
      <c r="O3355" s="461" t="s">
        <v>6303</v>
      </c>
      <c r="P3355" s="462">
        <v>0.38700000000000001</v>
      </c>
    </row>
    <row r="3356" spans="14:16">
      <c r="N3356" s="461" t="s">
        <v>8922</v>
      </c>
      <c r="O3356" s="461" t="s">
        <v>6305</v>
      </c>
      <c r="P3356" s="462">
        <v>0.49399999999999999</v>
      </c>
    </row>
    <row r="3357" spans="14:16">
      <c r="N3357" s="461" t="s">
        <v>8923</v>
      </c>
      <c r="O3357" s="461" t="s">
        <v>6307</v>
      </c>
      <c r="P3357" s="462">
        <v>0.40600000000000003</v>
      </c>
    </row>
    <row r="3358" spans="14:16">
      <c r="N3358" s="461" t="s">
        <v>8924</v>
      </c>
      <c r="O3358" s="461" t="s">
        <v>6309</v>
      </c>
      <c r="P3358" s="462">
        <v>0.55199999999999994</v>
      </c>
    </row>
    <row r="3359" spans="14:16">
      <c r="N3359" s="461" t="s">
        <v>8925</v>
      </c>
      <c r="O3359" s="461" t="s">
        <v>6311</v>
      </c>
      <c r="P3359" s="462">
        <v>0.39200000000000002</v>
      </c>
    </row>
    <row r="3360" spans="14:16">
      <c r="N3360" s="461" t="s">
        <v>8926</v>
      </c>
      <c r="O3360" s="461" t="s">
        <v>3366</v>
      </c>
      <c r="P3360" s="462">
        <v>0</v>
      </c>
    </row>
    <row r="3361" spans="14:16">
      <c r="N3361" s="461" t="s">
        <v>8927</v>
      </c>
      <c r="O3361" s="461" t="s">
        <v>6314</v>
      </c>
      <c r="P3361" s="462">
        <v>0.46900000000000003</v>
      </c>
    </row>
    <row r="3362" spans="14:16">
      <c r="N3362" s="461" t="s">
        <v>8928</v>
      </c>
      <c r="O3362" s="461" t="s">
        <v>6316</v>
      </c>
      <c r="P3362" s="462">
        <v>0.67700000000000005</v>
      </c>
    </row>
    <row r="3363" spans="14:16">
      <c r="N3363" s="461" t="s">
        <v>8929</v>
      </c>
      <c r="O3363" s="461" t="s">
        <v>3370</v>
      </c>
      <c r="P3363" s="462">
        <v>0</v>
      </c>
    </row>
    <row r="3364" spans="14:16">
      <c r="N3364" s="461" t="s">
        <v>8930</v>
      </c>
      <c r="O3364" s="461" t="s">
        <v>3372</v>
      </c>
      <c r="P3364" s="462">
        <v>0.48000000000000004</v>
      </c>
    </row>
    <row r="3365" spans="14:16">
      <c r="N3365" s="461" t="s">
        <v>8931</v>
      </c>
      <c r="O3365" s="461" t="s">
        <v>6320</v>
      </c>
      <c r="P3365" s="462">
        <v>0</v>
      </c>
    </row>
    <row r="3366" spans="14:16">
      <c r="N3366" s="461" t="s">
        <v>8932</v>
      </c>
      <c r="O3366" s="461" t="s">
        <v>6322</v>
      </c>
      <c r="P3366" s="462">
        <v>0.43099999999999999</v>
      </c>
    </row>
    <row r="3367" spans="14:16">
      <c r="N3367" s="461" t="s">
        <v>8933</v>
      </c>
      <c r="O3367" s="461" t="s">
        <v>6324</v>
      </c>
      <c r="P3367" s="462">
        <v>0.47399999999999998</v>
      </c>
    </row>
    <row r="3368" spans="14:16">
      <c r="N3368" s="461" t="s">
        <v>8934</v>
      </c>
      <c r="O3368" s="461" t="s">
        <v>6326</v>
      </c>
      <c r="P3368" s="462">
        <v>0.45</v>
      </c>
    </row>
    <row r="3369" spans="14:16">
      <c r="N3369" s="461" t="s">
        <v>4339</v>
      </c>
      <c r="O3369" s="461" t="s">
        <v>989</v>
      </c>
      <c r="P3369" s="462">
        <v>0</v>
      </c>
    </row>
    <row r="3370" spans="14:16">
      <c r="N3370" s="461" t="s">
        <v>8935</v>
      </c>
      <c r="O3370" s="461" t="s">
        <v>6328</v>
      </c>
      <c r="P3370" s="462">
        <v>0.34099999999999997</v>
      </c>
    </row>
    <row r="3371" spans="14:16">
      <c r="N3371" s="461" t="s">
        <v>8936</v>
      </c>
      <c r="O3371" s="461" t="s">
        <v>6330</v>
      </c>
      <c r="P3371" s="462">
        <v>0.53</v>
      </c>
    </row>
    <row r="3372" spans="14:16">
      <c r="N3372" s="461" t="s">
        <v>8937</v>
      </c>
      <c r="O3372" s="461" t="s">
        <v>6332</v>
      </c>
      <c r="P3372" s="462">
        <v>0.39200000000000002</v>
      </c>
    </row>
    <row r="3373" spans="14:16">
      <c r="N3373" s="461" t="s">
        <v>8938</v>
      </c>
      <c r="O3373" s="461" t="s">
        <v>6334</v>
      </c>
      <c r="P3373" s="462">
        <v>0.51900000000000002</v>
      </c>
    </row>
    <row r="3374" spans="14:16">
      <c r="N3374" s="461" t="s">
        <v>8939</v>
      </c>
      <c r="O3374" s="461" t="s">
        <v>6336</v>
      </c>
      <c r="P3374" s="462">
        <v>0.495</v>
      </c>
    </row>
    <row r="3375" spans="14:16">
      <c r="N3375" s="461" t="s">
        <v>8940</v>
      </c>
      <c r="O3375" s="461" t="s">
        <v>6338</v>
      </c>
      <c r="P3375" s="462">
        <v>0.46200000000000002</v>
      </c>
    </row>
    <row r="3376" spans="14:16">
      <c r="N3376" s="461" t="s">
        <v>8941</v>
      </c>
      <c r="O3376" s="461" t="s">
        <v>6340</v>
      </c>
      <c r="P3376" s="462">
        <v>0.51200000000000001</v>
      </c>
    </row>
    <row r="3377" spans="14:16">
      <c r="N3377" s="461" t="s">
        <v>8942</v>
      </c>
      <c r="O3377" s="461" t="s">
        <v>6342</v>
      </c>
      <c r="P3377" s="462">
        <v>0.36200000000000004</v>
      </c>
    </row>
    <row r="3378" spans="14:16">
      <c r="N3378" s="461" t="s">
        <v>8943</v>
      </c>
      <c r="O3378" s="461" t="s">
        <v>6344</v>
      </c>
      <c r="P3378" s="462">
        <v>0.499</v>
      </c>
    </row>
    <row r="3379" spans="14:16">
      <c r="N3379" s="461" t="s">
        <v>8944</v>
      </c>
      <c r="O3379" s="461" t="s">
        <v>6346</v>
      </c>
      <c r="P3379" s="462">
        <v>0.44500000000000001</v>
      </c>
    </row>
    <row r="3380" spans="14:16">
      <c r="N3380" s="461" t="s">
        <v>8945</v>
      </c>
      <c r="O3380" s="461" t="s">
        <v>6348</v>
      </c>
      <c r="P3380" s="462">
        <v>0.42899999999999999</v>
      </c>
    </row>
    <row r="3381" spans="14:16">
      <c r="N3381" s="461" t="s">
        <v>8946</v>
      </c>
      <c r="O3381" s="461" t="s">
        <v>6350</v>
      </c>
      <c r="P3381" s="462">
        <v>0.504</v>
      </c>
    </row>
    <row r="3382" spans="14:16">
      <c r="N3382" s="461" t="s">
        <v>8947</v>
      </c>
      <c r="O3382" s="461" t="s">
        <v>6352</v>
      </c>
      <c r="P3382" s="462">
        <v>0</v>
      </c>
    </row>
    <row r="3383" spans="14:16">
      <c r="N3383" s="461" t="s">
        <v>8948</v>
      </c>
      <c r="O3383" s="461" t="s">
        <v>6354</v>
      </c>
      <c r="P3383" s="462">
        <v>0</v>
      </c>
    </row>
    <row r="3384" spans="14:16">
      <c r="N3384" s="461" t="s">
        <v>8949</v>
      </c>
      <c r="O3384" s="461" t="s">
        <v>6356</v>
      </c>
      <c r="P3384" s="462">
        <v>0</v>
      </c>
    </row>
    <row r="3385" spans="14:16">
      <c r="N3385" s="461" t="s">
        <v>8950</v>
      </c>
      <c r="O3385" s="461" t="s">
        <v>6358</v>
      </c>
      <c r="P3385" s="462">
        <v>0.48899999999999993</v>
      </c>
    </row>
    <row r="3386" spans="14:16">
      <c r="N3386" s="461" t="s">
        <v>8951</v>
      </c>
      <c r="O3386" s="461" t="s">
        <v>6360</v>
      </c>
      <c r="P3386" s="462">
        <v>0.39</v>
      </c>
    </row>
    <row r="3387" spans="14:16">
      <c r="N3387" s="461" t="s">
        <v>8952</v>
      </c>
      <c r="O3387" s="461" t="s">
        <v>6362</v>
      </c>
      <c r="P3387" s="462">
        <v>0.48399999999999999</v>
      </c>
    </row>
    <row r="3388" spans="14:16">
      <c r="N3388" s="461" t="s">
        <v>8953</v>
      </c>
      <c r="O3388" s="461" t="s">
        <v>6364</v>
      </c>
      <c r="P3388" s="462">
        <v>0.51400000000000001</v>
      </c>
    </row>
    <row r="3389" spans="14:16">
      <c r="N3389" s="461" t="s">
        <v>8954</v>
      </c>
      <c r="O3389" s="461" t="s">
        <v>6366</v>
      </c>
      <c r="P3389" s="462">
        <v>0</v>
      </c>
    </row>
    <row r="3390" spans="14:16">
      <c r="N3390" s="461" t="s">
        <v>8955</v>
      </c>
      <c r="O3390" s="461" t="s">
        <v>6368</v>
      </c>
      <c r="P3390" s="462">
        <v>0.19600000000000001</v>
      </c>
    </row>
    <row r="3391" spans="14:16">
      <c r="N3391" s="461" t="s">
        <v>8956</v>
      </c>
      <c r="O3391" s="461" t="s">
        <v>6370</v>
      </c>
      <c r="P3391" s="462">
        <v>0.45700000000000002</v>
      </c>
    </row>
    <row r="3392" spans="14:16">
      <c r="N3392" s="461" t="s">
        <v>8957</v>
      </c>
      <c r="O3392" s="461" t="s">
        <v>6372</v>
      </c>
      <c r="P3392" s="462">
        <v>0.58399999999999996</v>
      </c>
    </row>
    <row r="3393" spans="14:16">
      <c r="N3393" s="461" t="s">
        <v>8958</v>
      </c>
      <c r="O3393" s="461" t="s">
        <v>6374</v>
      </c>
      <c r="P3393" s="462">
        <v>0.503</v>
      </c>
    </row>
    <row r="3394" spans="14:16">
      <c r="N3394" s="461" t="s">
        <v>8959</v>
      </c>
      <c r="O3394" s="461" t="s">
        <v>6376</v>
      </c>
      <c r="P3394" s="462">
        <v>0.61699999999999999</v>
      </c>
    </row>
    <row r="3395" spans="14:16">
      <c r="N3395" s="461" t="s">
        <v>8960</v>
      </c>
      <c r="O3395" s="461" t="s">
        <v>6378</v>
      </c>
      <c r="P3395" s="462">
        <v>0.371</v>
      </c>
    </row>
    <row r="3396" spans="14:16">
      <c r="N3396" s="461" t="s">
        <v>8961</v>
      </c>
      <c r="O3396" s="461" t="s">
        <v>6380</v>
      </c>
      <c r="P3396" s="462">
        <v>0.47699999999999998</v>
      </c>
    </row>
    <row r="3397" spans="14:16">
      <c r="N3397" s="461" t="s">
        <v>8962</v>
      </c>
      <c r="O3397" s="461" t="s">
        <v>3419</v>
      </c>
      <c r="P3397" s="462">
        <v>0</v>
      </c>
    </row>
    <row r="3398" spans="14:16">
      <c r="N3398" s="461" t="s">
        <v>8963</v>
      </c>
      <c r="O3398" s="461" t="s">
        <v>6383</v>
      </c>
      <c r="P3398" s="462">
        <v>0.377</v>
      </c>
    </row>
    <row r="3399" spans="14:16">
      <c r="N3399" s="461" t="s">
        <v>8964</v>
      </c>
      <c r="O3399" s="461" t="s">
        <v>6385</v>
      </c>
      <c r="P3399" s="462">
        <v>0.57099999999999995</v>
      </c>
    </row>
    <row r="3400" spans="14:16">
      <c r="N3400" s="461" t="s">
        <v>8965</v>
      </c>
      <c r="O3400" s="461" t="s">
        <v>6387</v>
      </c>
      <c r="P3400" s="462">
        <v>0.5109999999999999</v>
      </c>
    </row>
    <row r="3401" spans="14:16">
      <c r="N3401" s="461" t="s">
        <v>8966</v>
      </c>
      <c r="O3401" s="461" t="s">
        <v>6389</v>
      </c>
      <c r="P3401" s="462">
        <v>0</v>
      </c>
    </row>
    <row r="3402" spans="14:16">
      <c r="N3402" s="461" t="s">
        <v>8967</v>
      </c>
      <c r="O3402" s="461" t="s">
        <v>6391</v>
      </c>
      <c r="P3402" s="462">
        <v>0.47799999999999998</v>
      </c>
    </row>
    <row r="3403" spans="14:16">
      <c r="N3403" s="461" t="s">
        <v>8968</v>
      </c>
      <c r="O3403" s="461" t="s">
        <v>6393</v>
      </c>
      <c r="P3403" s="462">
        <v>0.49299999999999994</v>
      </c>
    </row>
    <row r="3404" spans="14:16">
      <c r="N3404" s="461" t="s">
        <v>8969</v>
      </c>
      <c r="O3404" s="461" t="s">
        <v>6395</v>
      </c>
      <c r="P3404" s="462">
        <v>0.503</v>
      </c>
    </row>
    <row r="3405" spans="14:16">
      <c r="N3405" s="461" t="s">
        <v>8970</v>
      </c>
      <c r="O3405" s="461" t="s">
        <v>6397</v>
      </c>
      <c r="P3405" s="462">
        <v>0.48599999999999999</v>
      </c>
    </row>
    <row r="3406" spans="14:16">
      <c r="N3406" s="461" t="s">
        <v>8971</v>
      </c>
      <c r="O3406" s="461" t="s">
        <v>6399</v>
      </c>
      <c r="P3406" s="462">
        <v>0.54700000000000004</v>
      </c>
    </row>
    <row r="3407" spans="14:16">
      <c r="N3407" s="461" t="s">
        <v>8972</v>
      </c>
      <c r="O3407" s="461" t="s">
        <v>6401</v>
      </c>
      <c r="P3407" s="462">
        <v>0.48599999999999999</v>
      </c>
    </row>
    <row r="3408" spans="14:16">
      <c r="N3408" s="461" t="s">
        <v>8973</v>
      </c>
      <c r="O3408" s="461" t="s">
        <v>6403</v>
      </c>
      <c r="P3408" s="462">
        <v>0.47300000000000003</v>
      </c>
    </row>
    <row r="3409" spans="14:16">
      <c r="N3409" s="461" t="s">
        <v>8974</v>
      </c>
      <c r="O3409" s="461" t="s">
        <v>6405</v>
      </c>
      <c r="P3409" s="462">
        <v>0.253</v>
      </c>
    </row>
    <row r="3410" spans="14:16">
      <c r="N3410" s="461" t="s">
        <v>8975</v>
      </c>
      <c r="O3410" s="461" t="s">
        <v>6407</v>
      </c>
      <c r="P3410" s="462">
        <v>0.34200000000000003</v>
      </c>
    </row>
    <row r="3411" spans="14:16">
      <c r="N3411" s="461" t="s">
        <v>8976</v>
      </c>
      <c r="O3411" s="461" t="s">
        <v>6409</v>
      </c>
      <c r="P3411" s="462">
        <v>0.56400000000000006</v>
      </c>
    </row>
    <row r="3412" spans="14:16">
      <c r="N3412" s="461" t="s">
        <v>8977</v>
      </c>
      <c r="O3412" s="461" t="s">
        <v>6411</v>
      </c>
      <c r="P3412" s="462">
        <v>0.41499999999999998</v>
      </c>
    </row>
    <row r="3413" spans="14:16">
      <c r="N3413" s="461" t="s">
        <v>8978</v>
      </c>
      <c r="O3413" s="461" t="s">
        <v>6413</v>
      </c>
      <c r="P3413" s="462">
        <v>0.43600000000000005</v>
      </c>
    </row>
    <row r="3414" spans="14:16">
      <c r="N3414" s="461" t="s">
        <v>8979</v>
      </c>
      <c r="O3414" s="461" t="s">
        <v>6415</v>
      </c>
      <c r="P3414" s="462">
        <v>0</v>
      </c>
    </row>
    <row r="3415" spans="14:16">
      <c r="N3415" s="461" t="s">
        <v>8980</v>
      </c>
      <c r="O3415" s="461" t="s">
        <v>6417</v>
      </c>
      <c r="P3415" s="462">
        <v>0.50700000000000001</v>
      </c>
    </row>
    <row r="3416" spans="14:16">
      <c r="N3416" s="461" t="s">
        <v>8981</v>
      </c>
      <c r="O3416" s="461" t="s">
        <v>6419</v>
      </c>
      <c r="P3416" s="462">
        <v>0</v>
      </c>
    </row>
    <row r="3417" spans="14:16">
      <c r="N3417" s="461" t="s">
        <v>8982</v>
      </c>
      <c r="O3417" s="461" t="s">
        <v>6421</v>
      </c>
      <c r="P3417" s="462">
        <v>0</v>
      </c>
    </row>
    <row r="3418" spans="14:16">
      <c r="N3418" s="461" t="s">
        <v>8983</v>
      </c>
      <c r="O3418" s="461" t="s">
        <v>6423</v>
      </c>
      <c r="P3418" s="462">
        <v>0.41299999999999998</v>
      </c>
    </row>
    <row r="3419" spans="14:16">
      <c r="N3419" s="461" t="s">
        <v>8984</v>
      </c>
      <c r="O3419" s="461" t="s">
        <v>6425</v>
      </c>
      <c r="P3419" s="462">
        <v>0.45500000000000002</v>
      </c>
    </row>
    <row r="3420" spans="14:16">
      <c r="N3420" s="461" t="s">
        <v>8985</v>
      </c>
      <c r="O3420" s="461" t="s">
        <v>6427</v>
      </c>
      <c r="P3420" s="462">
        <v>0.44700000000000001</v>
      </c>
    </row>
    <row r="3421" spans="14:16">
      <c r="N3421" s="461" t="s">
        <v>8986</v>
      </c>
      <c r="O3421" s="461" t="s">
        <v>6429</v>
      </c>
      <c r="P3421" s="462">
        <v>0</v>
      </c>
    </row>
    <row r="3422" spans="14:16">
      <c r="N3422" s="461" t="s">
        <v>8987</v>
      </c>
      <c r="O3422" s="461" t="s">
        <v>6431</v>
      </c>
      <c r="P3422" s="462">
        <v>0.44900000000000001</v>
      </c>
    </row>
    <row r="3423" spans="14:16">
      <c r="N3423" s="461" t="s">
        <v>8988</v>
      </c>
      <c r="O3423" s="461" t="s">
        <v>3446</v>
      </c>
      <c r="P3423" s="462">
        <v>0</v>
      </c>
    </row>
    <row r="3424" spans="14:16">
      <c r="N3424" s="461" t="s">
        <v>8989</v>
      </c>
      <c r="O3424" s="461" t="s">
        <v>3448</v>
      </c>
      <c r="P3424" s="462">
        <v>0.377</v>
      </c>
    </row>
    <row r="3425" spans="14:16">
      <c r="N3425" s="461" t="s">
        <v>8990</v>
      </c>
      <c r="O3425" s="461" t="s">
        <v>3450</v>
      </c>
      <c r="P3425" s="462">
        <v>0.39200000000000002</v>
      </c>
    </row>
    <row r="3426" spans="14:16">
      <c r="N3426" s="461" t="s">
        <v>8991</v>
      </c>
      <c r="O3426" s="461" t="s">
        <v>6436</v>
      </c>
      <c r="P3426" s="462">
        <v>0</v>
      </c>
    </row>
    <row r="3427" spans="14:16">
      <c r="N3427" s="461" t="s">
        <v>8992</v>
      </c>
      <c r="O3427" s="461" t="s">
        <v>6438</v>
      </c>
      <c r="P3427" s="462">
        <v>0</v>
      </c>
    </row>
    <row r="3428" spans="14:16">
      <c r="N3428" s="461" t="s">
        <v>8993</v>
      </c>
      <c r="O3428" s="461" t="s">
        <v>6440</v>
      </c>
      <c r="P3428" s="462">
        <v>0.47</v>
      </c>
    </row>
    <row r="3429" spans="14:16">
      <c r="N3429" s="461" t="s">
        <v>8994</v>
      </c>
      <c r="O3429" s="461" t="s">
        <v>6442</v>
      </c>
      <c r="P3429" s="462">
        <v>0.39200000000000002</v>
      </c>
    </row>
    <row r="3430" spans="14:16">
      <c r="N3430" s="461" t="s">
        <v>8995</v>
      </c>
      <c r="O3430" s="461" t="s">
        <v>6444</v>
      </c>
      <c r="P3430" s="462">
        <v>0.57700000000000007</v>
      </c>
    </row>
    <row r="3431" spans="14:16">
      <c r="N3431" s="461" t="s">
        <v>8996</v>
      </c>
      <c r="O3431" s="461" t="s">
        <v>6446</v>
      </c>
      <c r="P3431" s="462">
        <v>0.66400000000000003</v>
      </c>
    </row>
    <row r="3432" spans="14:16">
      <c r="N3432" s="461" t="s">
        <v>8997</v>
      </c>
      <c r="O3432" s="461" t="s">
        <v>6448</v>
      </c>
      <c r="P3432" s="462">
        <v>0.39200000000000002</v>
      </c>
    </row>
    <row r="3433" spans="14:16">
      <c r="N3433" s="461" t="s">
        <v>8998</v>
      </c>
      <c r="O3433" s="461" t="s">
        <v>6450</v>
      </c>
      <c r="P3433" s="462">
        <v>0.39900000000000002</v>
      </c>
    </row>
    <row r="3434" spans="14:16">
      <c r="N3434" s="461" t="s">
        <v>8999</v>
      </c>
      <c r="O3434" s="461" t="s">
        <v>6452</v>
      </c>
      <c r="P3434" s="462">
        <v>0</v>
      </c>
    </row>
    <row r="3435" spans="14:16">
      <c r="N3435" s="461" t="s">
        <v>9000</v>
      </c>
      <c r="O3435" s="461" t="s">
        <v>6454</v>
      </c>
      <c r="P3435" s="462">
        <v>0.53300000000000003</v>
      </c>
    </row>
    <row r="3436" spans="14:16">
      <c r="N3436" s="461" t="s">
        <v>9001</v>
      </c>
      <c r="O3436" s="461" t="s">
        <v>6456</v>
      </c>
      <c r="P3436" s="462">
        <v>0.55500000000000005</v>
      </c>
    </row>
    <row r="3437" spans="14:16">
      <c r="N3437" s="461" t="s">
        <v>9002</v>
      </c>
      <c r="O3437" s="461" t="s">
        <v>6458</v>
      </c>
      <c r="P3437" s="462">
        <v>0</v>
      </c>
    </row>
    <row r="3438" spans="14:16">
      <c r="N3438" s="461" t="s">
        <v>9003</v>
      </c>
      <c r="O3438" s="461" t="s">
        <v>6460</v>
      </c>
      <c r="P3438" s="462">
        <v>0</v>
      </c>
    </row>
    <row r="3439" spans="14:16">
      <c r="N3439" s="461" t="s">
        <v>9004</v>
      </c>
      <c r="O3439" s="461" t="s">
        <v>6462</v>
      </c>
      <c r="P3439" s="462">
        <v>0.28000000000000003</v>
      </c>
    </row>
    <row r="3440" spans="14:16">
      <c r="N3440" s="461" t="s">
        <v>9005</v>
      </c>
      <c r="O3440" s="461" t="s">
        <v>6464</v>
      </c>
      <c r="P3440" s="462">
        <v>0.48599999999999999</v>
      </c>
    </row>
    <row r="3441" spans="14:16">
      <c r="N3441" s="461" t="s">
        <v>9006</v>
      </c>
      <c r="O3441" s="461" t="s">
        <v>6466</v>
      </c>
      <c r="P3441" s="462">
        <v>0.39200000000000002</v>
      </c>
    </row>
    <row r="3442" spans="14:16">
      <c r="N3442" s="461" t="s">
        <v>9007</v>
      </c>
      <c r="O3442" s="461" t="s">
        <v>3470</v>
      </c>
      <c r="P3442" s="462">
        <v>0</v>
      </c>
    </row>
    <row r="3443" spans="14:16">
      <c r="N3443" s="461" t="s">
        <v>9008</v>
      </c>
      <c r="O3443" s="461" t="s">
        <v>3472</v>
      </c>
      <c r="P3443" s="462">
        <v>0.43099999999999999</v>
      </c>
    </row>
    <row r="3444" spans="14:16">
      <c r="N3444" s="461" t="s">
        <v>9009</v>
      </c>
      <c r="O3444" s="461" t="s">
        <v>6470</v>
      </c>
      <c r="P3444" s="462">
        <v>0.47899999999999998</v>
      </c>
    </row>
    <row r="3445" spans="14:16">
      <c r="N3445" s="461" t="s">
        <v>9010</v>
      </c>
      <c r="O3445" s="461" t="s">
        <v>6472</v>
      </c>
      <c r="P3445" s="462">
        <v>0.41800000000000004</v>
      </c>
    </row>
    <row r="3446" spans="14:16">
      <c r="N3446" s="461" t="s">
        <v>9011</v>
      </c>
      <c r="O3446" s="461" t="s">
        <v>6474</v>
      </c>
      <c r="P3446" s="462">
        <v>0.41800000000000004</v>
      </c>
    </row>
    <row r="3447" spans="14:16">
      <c r="N3447" s="461" t="s">
        <v>9012</v>
      </c>
      <c r="O3447" s="461" t="s">
        <v>6476</v>
      </c>
      <c r="P3447" s="462">
        <v>0.42199999999999999</v>
      </c>
    </row>
    <row r="3448" spans="14:16">
      <c r="N3448" s="461" t="s">
        <v>9013</v>
      </c>
      <c r="O3448" s="461" t="s">
        <v>6478</v>
      </c>
      <c r="P3448" s="462">
        <v>0.47399999999999998</v>
      </c>
    </row>
    <row r="3449" spans="14:16">
      <c r="N3449" s="461" t="s">
        <v>9014</v>
      </c>
      <c r="O3449" s="461" t="s">
        <v>6480</v>
      </c>
      <c r="P3449" s="462">
        <v>0.51400000000000001</v>
      </c>
    </row>
    <row r="3450" spans="14:16">
      <c r="N3450" s="461" t="s">
        <v>9015</v>
      </c>
      <c r="O3450" s="461" t="s">
        <v>6482</v>
      </c>
      <c r="P3450" s="462">
        <v>0.38900000000000001</v>
      </c>
    </row>
    <row r="3451" spans="14:16">
      <c r="N3451" s="461" t="s">
        <v>9016</v>
      </c>
      <c r="O3451" s="461" t="s">
        <v>6484</v>
      </c>
      <c r="P3451" s="462">
        <v>0</v>
      </c>
    </row>
    <row r="3452" spans="14:16">
      <c r="N3452" s="461" t="s">
        <v>9017</v>
      </c>
      <c r="O3452" s="461" t="s">
        <v>6486</v>
      </c>
      <c r="P3452" s="462">
        <v>0.47399999999999998</v>
      </c>
    </row>
    <row r="3453" spans="14:16">
      <c r="N3453" s="461" t="s">
        <v>9018</v>
      </c>
      <c r="O3453" s="461" t="s">
        <v>6488</v>
      </c>
      <c r="P3453" s="462">
        <v>0.372</v>
      </c>
    </row>
    <row r="3454" spans="14:16">
      <c r="N3454" s="461" t="s">
        <v>9019</v>
      </c>
      <c r="O3454" s="461" t="s">
        <v>6490</v>
      </c>
      <c r="P3454" s="462">
        <v>0.44700000000000001</v>
      </c>
    </row>
    <row r="3455" spans="14:16">
      <c r="N3455" s="461" t="s">
        <v>9020</v>
      </c>
      <c r="O3455" s="461" t="s">
        <v>6492</v>
      </c>
      <c r="P3455" s="462">
        <v>0.48899999999999993</v>
      </c>
    </row>
    <row r="3456" spans="14:16">
      <c r="N3456" s="461" t="s">
        <v>9021</v>
      </c>
      <c r="O3456" s="461" t="s">
        <v>6494</v>
      </c>
      <c r="P3456" s="462">
        <v>0.48000000000000004</v>
      </c>
    </row>
    <row r="3457" spans="14:16">
      <c r="N3457" s="461" t="s">
        <v>9022</v>
      </c>
      <c r="O3457" s="461" t="s">
        <v>6496</v>
      </c>
      <c r="P3457" s="462">
        <v>0.48299999999999998</v>
      </c>
    </row>
    <row r="3458" spans="14:16">
      <c r="N3458" s="461" t="s">
        <v>9023</v>
      </c>
      <c r="O3458" s="461" t="s">
        <v>6498</v>
      </c>
      <c r="P3458" s="462">
        <v>0.47899999999999998</v>
      </c>
    </row>
    <row r="3459" spans="14:16">
      <c r="N3459" s="461" t="s">
        <v>9024</v>
      </c>
      <c r="O3459" s="461" t="s">
        <v>6500</v>
      </c>
      <c r="P3459" s="462">
        <v>0.47899999999999998</v>
      </c>
    </row>
    <row r="3460" spans="14:16">
      <c r="N3460" s="461" t="s">
        <v>9025</v>
      </c>
      <c r="O3460" s="461" t="s">
        <v>6502</v>
      </c>
      <c r="P3460" s="462">
        <v>0.47899999999999998</v>
      </c>
    </row>
    <row r="3461" spans="14:16">
      <c r="N3461" s="461" t="s">
        <v>9026</v>
      </c>
      <c r="O3461" s="461" t="s">
        <v>6504</v>
      </c>
      <c r="P3461" s="462">
        <v>0.25</v>
      </c>
    </row>
    <row r="3462" spans="14:16">
      <c r="N3462" s="461" t="s">
        <v>9027</v>
      </c>
      <c r="O3462" s="461" t="s">
        <v>6506</v>
      </c>
      <c r="P3462" s="462">
        <v>0.315</v>
      </c>
    </row>
    <row r="3463" spans="14:16">
      <c r="N3463" s="461" t="s">
        <v>9028</v>
      </c>
      <c r="O3463" s="461" t="s">
        <v>6508</v>
      </c>
      <c r="P3463" s="462">
        <v>0.63300000000000001</v>
      </c>
    </row>
    <row r="3464" spans="14:16">
      <c r="N3464" s="461" t="s">
        <v>9029</v>
      </c>
      <c r="O3464" s="461" t="s">
        <v>6510</v>
      </c>
      <c r="P3464" s="462">
        <v>0.40600000000000003</v>
      </c>
    </row>
    <row r="3465" spans="14:16">
      <c r="N3465" s="461" t="s">
        <v>9030</v>
      </c>
      <c r="O3465" s="461" t="s">
        <v>6512</v>
      </c>
      <c r="P3465" s="462">
        <v>0.44800000000000001</v>
      </c>
    </row>
    <row r="3466" spans="14:16">
      <c r="N3466" s="461" t="s">
        <v>9031</v>
      </c>
      <c r="O3466" s="461" t="s">
        <v>6514</v>
      </c>
      <c r="P3466" s="462">
        <v>0.47</v>
      </c>
    </row>
    <row r="3467" spans="14:16">
      <c r="N3467" s="461" t="s">
        <v>9032</v>
      </c>
      <c r="O3467" s="461" t="s">
        <v>3503</v>
      </c>
      <c r="P3467" s="462">
        <v>0</v>
      </c>
    </row>
    <row r="3468" spans="14:16">
      <c r="N3468" s="461" t="s">
        <v>9033</v>
      </c>
      <c r="O3468" s="461" t="s">
        <v>3505</v>
      </c>
      <c r="P3468" s="462">
        <v>0</v>
      </c>
    </row>
    <row r="3469" spans="14:16">
      <c r="N3469" s="461" t="s">
        <v>9034</v>
      </c>
      <c r="O3469" s="461" t="s">
        <v>3507</v>
      </c>
      <c r="P3469" s="462">
        <v>0.57399999999999995</v>
      </c>
    </row>
    <row r="3470" spans="14:16">
      <c r="N3470" s="461" t="s">
        <v>9035</v>
      </c>
      <c r="O3470" s="461" t="s">
        <v>3511</v>
      </c>
      <c r="P3470" s="462">
        <v>0.27</v>
      </c>
    </row>
    <row r="3471" spans="14:16">
      <c r="N3471" s="461" t="s">
        <v>9036</v>
      </c>
      <c r="O3471" s="461" t="s">
        <v>3513</v>
      </c>
      <c r="P3471" s="462">
        <v>0</v>
      </c>
    </row>
    <row r="3472" spans="14:16">
      <c r="N3472" s="461" t="s">
        <v>9037</v>
      </c>
      <c r="O3472" s="461" t="s">
        <v>6521</v>
      </c>
      <c r="P3472" s="462">
        <v>0.39200000000000002</v>
      </c>
    </row>
    <row r="3473" spans="14:16">
      <c r="N3473" s="461" t="s">
        <v>9038</v>
      </c>
      <c r="O3473" s="461" t="s">
        <v>685</v>
      </c>
      <c r="P3473" s="462">
        <v>0</v>
      </c>
    </row>
    <row r="3474" spans="14:16">
      <c r="N3474" s="461" t="s">
        <v>9039</v>
      </c>
      <c r="O3474" s="461" t="s">
        <v>686</v>
      </c>
      <c r="P3474" s="462">
        <v>0</v>
      </c>
    </row>
    <row r="3475" spans="14:16">
      <c r="N3475" s="461" t="s">
        <v>9040</v>
      </c>
      <c r="O3475" s="461" t="s">
        <v>687</v>
      </c>
      <c r="P3475" s="462">
        <v>0</v>
      </c>
    </row>
    <row r="3476" spans="14:16">
      <c r="N3476" s="461" t="s">
        <v>9041</v>
      </c>
      <c r="O3476" s="461" t="s">
        <v>991</v>
      </c>
      <c r="P3476" s="462">
        <v>0</v>
      </c>
    </row>
    <row r="3477" spans="14:16">
      <c r="N3477" s="461" t="s">
        <v>9042</v>
      </c>
      <c r="O3477" s="461" t="s">
        <v>688</v>
      </c>
      <c r="P3477" s="462">
        <v>0.23499999999999999</v>
      </c>
    </row>
    <row r="3478" spans="14:16">
      <c r="N3478" s="461" t="s">
        <v>9043</v>
      </c>
      <c r="O3478" s="461" t="s">
        <v>3530</v>
      </c>
      <c r="P3478" s="462">
        <v>0</v>
      </c>
    </row>
    <row r="3479" spans="14:16">
      <c r="N3479" s="461" t="s">
        <v>9044</v>
      </c>
      <c r="O3479" s="461" t="s">
        <v>3532</v>
      </c>
      <c r="P3479" s="462">
        <v>0.34799999999999998</v>
      </c>
    </row>
    <row r="3480" spans="14:16">
      <c r="N3480" s="461" t="s">
        <v>9045</v>
      </c>
      <c r="O3480" s="461" t="s">
        <v>3534</v>
      </c>
      <c r="P3480" s="462">
        <v>0.33900000000000002</v>
      </c>
    </row>
    <row r="3481" spans="14:16">
      <c r="N3481" s="461" t="s">
        <v>9046</v>
      </c>
      <c r="O3481" s="461" t="s">
        <v>6531</v>
      </c>
      <c r="P3481" s="462">
        <v>0.36499999999999999</v>
      </c>
    </row>
    <row r="3482" spans="14:16">
      <c r="N3482" s="461" t="s">
        <v>9047</v>
      </c>
      <c r="O3482" s="461" t="s">
        <v>6533</v>
      </c>
      <c r="P3482" s="462">
        <v>0.36599999999999999</v>
      </c>
    </row>
    <row r="3483" spans="14:16">
      <c r="N3483" s="461" t="s">
        <v>9048</v>
      </c>
      <c r="O3483" s="461" t="s">
        <v>6535</v>
      </c>
      <c r="P3483" s="462">
        <v>0.36899999999999999</v>
      </c>
    </row>
    <row r="3484" spans="14:16">
      <c r="N3484" s="461" t="s">
        <v>9049</v>
      </c>
      <c r="O3484" s="461" t="s">
        <v>6537</v>
      </c>
      <c r="P3484" s="462">
        <v>0.38</v>
      </c>
    </row>
    <row r="3485" spans="14:16">
      <c r="N3485" s="461" t="s">
        <v>9050</v>
      </c>
      <c r="O3485" s="461" t="s">
        <v>6539</v>
      </c>
      <c r="P3485" s="462">
        <v>0.17899999999999999</v>
      </c>
    </row>
    <row r="3486" spans="14:16">
      <c r="N3486" s="461" t="s">
        <v>9051</v>
      </c>
      <c r="O3486" s="461" t="s">
        <v>6541</v>
      </c>
      <c r="P3486" s="462">
        <v>0.38600000000000001</v>
      </c>
    </row>
    <row r="3487" spans="14:16">
      <c r="N3487" s="461" t="s">
        <v>9052</v>
      </c>
      <c r="O3487" s="461" t="s">
        <v>835</v>
      </c>
      <c r="P3487" s="462">
        <v>0</v>
      </c>
    </row>
    <row r="3488" spans="14:16">
      <c r="N3488" s="461" t="s">
        <v>9053</v>
      </c>
      <c r="O3488" s="461" t="s">
        <v>3539</v>
      </c>
      <c r="P3488" s="462">
        <v>0.28999999999999998</v>
      </c>
    </row>
    <row r="3489" spans="14:16">
      <c r="N3489" s="461" t="s">
        <v>9054</v>
      </c>
      <c r="O3489" s="461" t="s">
        <v>3541</v>
      </c>
      <c r="P3489" s="462">
        <v>0.39</v>
      </c>
    </row>
    <row r="3490" spans="14:16">
      <c r="N3490" s="461" t="s">
        <v>9055</v>
      </c>
      <c r="O3490" s="461" t="s">
        <v>3543</v>
      </c>
      <c r="P3490" s="462">
        <v>0.49</v>
      </c>
    </row>
    <row r="3491" spans="14:16">
      <c r="N3491" s="461" t="s">
        <v>9056</v>
      </c>
      <c r="O3491" s="461" t="s">
        <v>3545</v>
      </c>
      <c r="P3491" s="462">
        <v>0.27200000000000002</v>
      </c>
    </row>
    <row r="3492" spans="14:16">
      <c r="N3492" s="461" t="s">
        <v>9057</v>
      </c>
      <c r="O3492" s="461" t="s">
        <v>6548</v>
      </c>
      <c r="P3492" s="462">
        <v>0.36099999999999999</v>
      </c>
    </row>
    <row r="3493" spans="14:16">
      <c r="N3493" s="461" t="s">
        <v>9058</v>
      </c>
      <c r="O3493" s="461" t="s">
        <v>6550</v>
      </c>
      <c r="P3493" s="462">
        <v>0.53</v>
      </c>
    </row>
    <row r="3494" spans="14:16">
      <c r="N3494" s="461" t="s">
        <v>9059</v>
      </c>
      <c r="O3494" s="461" t="s">
        <v>6552</v>
      </c>
      <c r="P3494" s="462">
        <v>0</v>
      </c>
    </row>
    <row r="3495" spans="14:16">
      <c r="N3495" s="461" t="s">
        <v>9060</v>
      </c>
      <c r="O3495" s="461" t="s">
        <v>6554</v>
      </c>
      <c r="P3495" s="462">
        <v>0.33100000000000002</v>
      </c>
    </row>
    <row r="3496" spans="14:16">
      <c r="N3496" s="461" t="s">
        <v>9061</v>
      </c>
      <c r="O3496" s="461" t="s">
        <v>6556</v>
      </c>
      <c r="P3496" s="462">
        <v>0.47199999999999998</v>
      </c>
    </row>
    <row r="3497" spans="14:16">
      <c r="N3497" s="461" t="s">
        <v>9062</v>
      </c>
      <c r="O3497" s="461" t="s">
        <v>6558</v>
      </c>
      <c r="P3497" s="462">
        <v>0.48500000000000004</v>
      </c>
    </row>
    <row r="3498" spans="14:16">
      <c r="N3498" s="461" t="s">
        <v>9063</v>
      </c>
      <c r="O3498" s="461" t="s">
        <v>6560</v>
      </c>
      <c r="P3498" s="462">
        <v>0.504</v>
      </c>
    </row>
    <row r="3499" spans="14:16">
      <c r="N3499" s="461" t="s">
        <v>9064</v>
      </c>
      <c r="O3499" s="461" t="s">
        <v>6562</v>
      </c>
      <c r="P3499" s="462">
        <v>0.44800000000000001</v>
      </c>
    </row>
    <row r="3500" spans="14:16">
      <c r="N3500" s="461" t="s">
        <v>9065</v>
      </c>
      <c r="O3500" s="461" t="s">
        <v>6564</v>
      </c>
      <c r="P3500" s="462">
        <v>0.53399999999999992</v>
      </c>
    </row>
    <row r="3501" spans="14:16">
      <c r="N3501" s="461" t="s">
        <v>9066</v>
      </c>
      <c r="O3501" s="461" t="s">
        <v>6566</v>
      </c>
      <c r="P3501" s="462">
        <v>0.27200000000000002</v>
      </c>
    </row>
    <row r="3502" spans="14:16">
      <c r="N3502" s="461" t="s">
        <v>9067</v>
      </c>
      <c r="O3502" s="461" t="s">
        <v>3558</v>
      </c>
      <c r="P3502" s="462">
        <v>0</v>
      </c>
    </row>
    <row r="3503" spans="14:16">
      <c r="N3503" s="461" t="s">
        <v>9068</v>
      </c>
      <c r="O3503" s="461" t="s">
        <v>6569</v>
      </c>
      <c r="P3503" s="462">
        <v>0.47199999999999998</v>
      </c>
    </row>
    <row r="3504" spans="14:16">
      <c r="N3504" s="461" t="s">
        <v>9069</v>
      </c>
      <c r="O3504" s="461" t="s">
        <v>6571</v>
      </c>
      <c r="P3504" s="462">
        <v>0.501</v>
      </c>
    </row>
    <row r="3505" spans="14:16">
      <c r="N3505" s="461" t="s">
        <v>9070</v>
      </c>
      <c r="O3505" s="461" t="s">
        <v>6573</v>
      </c>
      <c r="P3505" s="462">
        <v>0.56300000000000006</v>
      </c>
    </row>
    <row r="3506" spans="14:16">
      <c r="N3506" s="461" t="s">
        <v>9071</v>
      </c>
      <c r="O3506" s="461" t="s">
        <v>6575</v>
      </c>
      <c r="P3506" s="462">
        <v>0.46500000000000002</v>
      </c>
    </row>
    <row r="3507" spans="14:16">
      <c r="N3507" s="461" t="s">
        <v>9072</v>
      </c>
      <c r="O3507" s="461" t="s">
        <v>6577</v>
      </c>
      <c r="P3507" s="462">
        <v>0</v>
      </c>
    </row>
    <row r="3508" spans="14:16">
      <c r="N3508" s="461" t="s">
        <v>9073</v>
      </c>
      <c r="O3508" s="461" t="s">
        <v>6579</v>
      </c>
      <c r="P3508" s="462">
        <v>0.125</v>
      </c>
    </row>
    <row r="3509" spans="14:16">
      <c r="N3509" s="461" t="s">
        <v>9074</v>
      </c>
      <c r="O3509" s="461" t="s">
        <v>6581</v>
      </c>
      <c r="P3509" s="462">
        <v>0.223</v>
      </c>
    </row>
    <row r="3510" spans="14:16">
      <c r="N3510" s="461" t="s">
        <v>9075</v>
      </c>
      <c r="O3510" s="461" t="s">
        <v>6583</v>
      </c>
      <c r="P3510" s="462">
        <v>0.47299999999999998</v>
      </c>
    </row>
    <row r="3511" spans="14:16">
      <c r="N3511" s="461" t="s">
        <v>9076</v>
      </c>
      <c r="O3511" s="461" t="s">
        <v>6585</v>
      </c>
      <c r="P3511" s="462">
        <v>0</v>
      </c>
    </row>
    <row r="3512" spans="14:16">
      <c r="N3512" s="461" t="s">
        <v>9077</v>
      </c>
      <c r="O3512" s="461" t="s">
        <v>6587</v>
      </c>
      <c r="P3512" s="462">
        <v>0</v>
      </c>
    </row>
    <row r="3513" spans="14:16">
      <c r="N3513" s="461" t="s">
        <v>9078</v>
      </c>
      <c r="O3513" s="461" t="s">
        <v>6589</v>
      </c>
      <c r="P3513" s="462">
        <v>0</v>
      </c>
    </row>
    <row r="3514" spans="14:16">
      <c r="N3514" s="461" t="s">
        <v>9079</v>
      </c>
      <c r="O3514" s="461" t="s">
        <v>6591</v>
      </c>
      <c r="P3514" s="462">
        <v>0.111</v>
      </c>
    </row>
    <row r="3515" spans="14:16">
      <c r="N3515" s="461" t="s">
        <v>9080</v>
      </c>
      <c r="O3515" s="461" t="s">
        <v>6593</v>
      </c>
      <c r="P3515" s="462">
        <v>0</v>
      </c>
    </row>
    <row r="3516" spans="14:16">
      <c r="N3516" s="461" t="s">
        <v>9081</v>
      </c>
      <c r="O3516" s="461" t="s">
        <v>6595</v>
      </c>
      <c r="P3516" s="462">
        <v>0</v>
      </c>
    </row>
    <row r="3517" spans="14:16">
      <c r="N3517" s="461" t="s">
        <v>9082</v>
      </c>
      <c r="O3517" s="461" t="s">
        <v>6597</v>
      </c>
      <c r="P3517" s="462">
        <v>0</v>
      </c>
    </row>
    <row r="3518" spans="14:16">
      <c r="N3518" s="461" t="s">
        <v>9083</v>
      </c>
      <c r="O3518" s="461" t="s">
        <v>6599</v>
      </c>
      <c r="P3518" s="462">
        <v>0</v>
      </c>
    </row>
    <row r="3519" spans="14:16">
      <c r="N3519" s="461" t="s">
        <v>9084</v>
      </c>
      <c r="O3519" s="461" t="s">
        <v>6601</v>
      </c>
      <c r="P3519" s="462">
        <v>0.45800000000000002</v>
      </c>
    </row>
    <row r="3520" spans="14:16">
      <c r="N3520" s="461" t="s">
        <v>9085</v>
      </c>
      <c r="O3520" s="461" t="s">
        <v>6603</v>
      </c>
      <c r="P3520" s="462">
        <v>0.47</v>
      </c>
    </row>
    <row r="3521" spans="14:16">
      <c r="N3521" s="461" t="s">
        <v>9086</v>
      </c>
      <c r="O3521" s="461" t="s">
        <v>6605</v>
      </c>
      <c r="P3521" s="462">
        <v>0.52600000000000002</v>
      </c>
    </row>
    <row r="3522" spans="14:16">
      <c r="N3522" s="461" t="s">
        <v>9087</v>
      </c>
      <c r="O3522" s="461" t="s">
        <v>6607</v>
      </c>
      <c r="P3522" s="462">
        <v>0.46300000000000002</v>
      </c>
    </row>
    <row r="3523" spans="14:16">
      <c r="N3523" s="461" t="s">
        <v>9088</v>
      </c>
      <c r="O3523" s="461" t="s">
        <v>6609</v>
      </c>
      <c r="P3523" s="462">
        <v>0.501</v>
      </c>
    </row>
    <row r="3524" spans="14:16">
      <c r="N3524" s="461" t="s">
        <v>9089</v>
      </c>
      <c r="O3524" s="461" t="s">
        <v>6611</v>
      </c>
      <c r="P3524" s="462">
        <v>0.26100000000000001</v>
      </c>
    </row>
    <row r="3525" spans="14:16">
      <c r="N3525" s="461" t="s">
        <v>9090</v>
      </c>
      <c r="O3525" s="461" t="s">
        <v>6613</v>
      </c>
      <c r="P3525" s="462">
        <v>0.53300000000000003</v>
      </c>
    </row>
    <row r="3526" spans="14:16">
      <c r="N3526" s="461" t="s">
        <v>9091</v>
      </c>
      <c r="O3526" s="461" t="s">
        <v>6615</v>
      </c>
      <c r="P3526" s="462">
        <v>0.52400000000000002</v>
      </c>
    </row>
    <row r="3527" spans="14:16">
      <c r="N3527" s="461" t="s">
        <v>9092</v>
      </c>
      <c r="O3527" s="461" t="s">
        <v>6617</v>
      </c>
      <c r="P3527" s="462">
        <v>0</v>
      </c>
    </row>
    <row r="3528" spans="14:16">
      <c r="N3528" s="461" t="s">
        <v>9093</v>
      </c>
      <c r="O3528" s="461" t="s">
        <v>6619</v>
      </c>
      <c r="P3528" s="462">
        <v>0.42499999999999999</v>
      </c>
    </row>
    <row r="3529" spans="14:16">
      <c r="N3529" s="461" t="s">
        <v>9094</v>
      </c>
      <c r="O3529" s="461" t="s">
        <v>6621</v>
      </c>
      <c r="P3529" s="462">
        <v>0.48699999999999999</v>
      </c>
    </row>
    <row r="3530" spans="14:16">
      <c r="N3530" s="461" t="s">
        <v>9095</v>
      </c>
      <c r="O3530" s="461" t="s">
        <v>3580</v>
      </c>
      <c r="P3530" s="462">
        <v>0.29499999999999998</v>
      </c>
    </row>
    <row r="3531" spans="14:16">
      <c r="N3531" s="461" t="s">
        <v>9096</v>
      </c>
      <c r="O3531" s="461" t="s">
        <v>6624</v>
      </c>
      <c r="P3531" s="462">
        <v>0</v>
      </c>
    </row>
    <row r="3532" spans="14:16">
      <c r="N3532" s="461" t="s">
        <v>9097</v>
      </c>
      <c r="O3532" s="461" t="s">
        <v>6626</v>
      </c>
      <c r="P3532" s="462">
        <v>0</v>
      </c>
    </row>
    <row r="3533" spans="14:16">
      <c r="N3533" s="461" t="s">
        <v>9098</v>
      </c>
      <c r="O3533" s="461" t="s">
        <v>6628</v>
      </c>
      <c r="P3533" s="462">
        <v>0.52300000000000002</v>
      </c>
    </row>
    <row r="3534" spans="14:16">
      <c r="N3534" s="461" t="s">
        <v>9099</v>
      </c>
      <c r="O3534" s="461" t="s">
        <v>3586</v>
      </c>
      <c r="P3534" s="462">
        <v>0</v>
      </c>
    </row>
    <row r="3535" spans="14:16">
      <c r="N3535" s="461" t="s">
        <v>9100</v>
      </c>
      <c r="O3535" s="461" t="s">
        <v>6631</v>
      </c>
      <c r="P3535" s="462">
        <v>0</v>
      </c>
    </row>
    <row r="3536" spans="14:16">
      <c r="N3536" s="461" t="s">
        <v>9101</v>
      </c>
      <c r="O3536" s="461" t="s">
        <v>6633</v>
      </c>
      <c r="P3536" s="462">
        <v>0</v>
      </c>
    </row>
    <row r="3537" spans="14:16">
      <c r="N3537" s="461" t="s">
        <v>9102</v>
      </c>
      <c r="O3537" s="461" t="s">
        <v>6635</v>
      </c>
      <c r="P3537" s="462">
        <v>0</v>
      </c>
    </row>
    <row r="3538" spans="14:16">
      <c r="N3538" s="461" t="s">
        <v>9103</v>
      </c>
      <c r="O3538" s="461" t="s">
        <v>6637</v>
      </c>
      <c r="P3538" s="462">
        <v>0.45899999999999996</v>
      </c>
    </row>
    <row r="3539" spans="14:16">
      <c r="N3539" s="461" t="s">
        <v>9104</v>
      </c>
      <c r="O3539" s="461" t="s">
        <v>6639</v>
      </c>
      <c r="P3539" s="462">
        <v>0</v>
      </c>
    </row>
    <row r="3540" spans="14:16">
      <c r="N3540" s="461" t="s">
        <v>9105</v>
      </c>
      <c r="O3540" s="461" t="s">
        <v>6641</v>
      </c>
      <c r="P3540" s="462">
        <v>0.56800000000000006</v>
      </c>
    </row>
    <row r="3541" spans="14:16">
      <c r="N3541" s="461" t="s">
        <v>9106</v>
      </c>
      <c r="O3541" s="461" t="s">
        <v>6643</v>
      </c>
      <c r="P3541" s="462">
        <v>0.38900000000000001</v>
      </c>
    </row>
    <row r="3542" spans="14:16">
      <c r="N3542" s="461" t="s">
        <v>9107</v>
      </c>
      <c r="O3542" s="461" t="s">
        <v>3596</v>
      </c>
      <c r="P3542" s="462">
        <v>0</v>
      </c>
    </row>
    <row r="3543" spans="14:16">
      <c r="N3543" s="461" t="s">
        <v>9108</v>
      </c>
      <c r="O3543" s="461" t="s">
        <v>6646</v>
      </c>
      <c r="P3543" s="462">
        <v>0.2</v>
      </c>
    </row>
    <row r="3544" spans="14:16">
      <c r="N3544" s="461" t="s">
        <v>9109</v>
      </c>
      <c r="O3544" s="461" t="s">
        <v>6648</v>
      </c>
      <c r="P3544" s="462">
        <v>0.4</v>
      </c>
    </row>
    <row r="3545" spans="14:16">
      <c r="N3545" s="461" t="s">
        <v>9110</v>
      </c>
      <c r="O3545" s="461" t="s">
        <v>6650</v>
      </c>
      <c r="P3545" s="462">
        <v>0</v>
      </c>
    </row>
    <row r="3546" spans="14:16">
      <c r="N3546" s="461" t="s">
        <v>9111</v>
      </c>
      <c r="O3546" s="461" t="s">
        <v>3600</v>
      </c>
      <c r="P3546" s="462">
        <v>0</v>
      </c>
    </row>
    <row r="3547" spans="14:16">
      <c r="N3547" s="461" t="s">
        <v>9112</v>
      </c>
      <c r="O3547" s="461" t="s">
        <v>6653</v>
      </c>
      <c r="P3547" s="462">
        <v>0.31900000000000001</v>
      </c>
    </row>
    <row r="3548" spans="14:16">
      <c r="N3548" s="461" t="s">
        <v>9113</v>
      </c>
      <c r="O3548" s="461" t="s">
        <v>6655</v>
      </c>
      <c r="P3548" s="462">
        <v>0.41</v>
      </c>
    </row>
    <row r="3549" spans="14:16">
      <c r="N3549" s="461" t="s">
        <v>9114</v>
      </c>
      <c r="O3549" s="461" t="s">
        <v>967</v>
      </c>
      <c r="P3549" s="462">
        <v>0</v>
      </c>
    </row>
    <row r="3550" spans="14:16">
      <c r="N3550" s="461" t="s">
        <v>9115</v>
      </c>
      <c r="O3550" s="461" t="s">
        <v>3607</v>
      </c>
      <c r="P3550" s="462">
        <v>0.29699999999999999</v>
      </c>
    </row>
    <row r="3551" spans="14:16">
      <c r="N3551" s="461" t="s">
        <v>9116</v>
      </c>
      <c r="O3551" s="461" t="s">
        <v>6659</v>
      </c>
      <c r="P3551" s="462">
        <v>0.72399999999999998</v>
      </c>
    </row>
    <row r="3552" spans="14:16">
      <c r="N3552" s="461" t="s">
        <v>9117</v>
      </c>
      <c r="O3552" s="461" t="s">
        <v>6661</v>
      </c>
      <c r="P3552" s="462">
        <v>0.39200000000000002</v>
      </c>
    </row>
    <row r="3553" spans="14:16">
      <c r="N3553" s="461" t="s">
        <v>9118</v>
      </c>
      <c r="O3553" s="461" t="s">
        <v>6663</v>
      </c>
      <c r="P3553" s="462">
        <v>0.33500000000000002</v>
      </c>
    </row>
    <row r="3554" spans="14:16">
      <c r="N3554" s="461" t="s">
        <v>9119</v>
      </c>
      <c r="O3554" s="461" t="s">
        <v>6665</v>
      </c>
      <c r="P3554" s="462">
        <v>0.36499999999999999</v>
      </c>
    </row>
    <row r="3555" spans="14:16">
      <c r="N3555" s="461" t="s">
        <v>4340</v>
      </c>
      <c r="O3555" s="461" t="s">
        <v>985</v>
      </c>
      <c r="P3555" s="462">
        <v>0</v>
      </c>
    </row>
    <row r="3556" spans="14:16">
      <c r="N3556" s="461" t="s">
        <v>9120</v>
      </c>
      <c r="O3556" s="461" t="s">
        <v>6667</v>
      </c>
      <c r="P3556" s="462">
        <v>0.34099999999999997</v>
      </c>
    </row>
    <row r="3557" spans="14:16">
      <c r="N3557" s="461" t="s">
        <v>9121</v>
      </c>
      <c r="O3557" s="461" t="s">
        <v>6669</v>
      </c>
      <c r="P3557" s="462">
        <v>0.33799999999999997</v>
      </c>
    </row>
    <row r="3558" spans="14:16">
      <c r="N3558" s="461" t="s">
        <v>9122</v>
      </c>
      <c r="O3558" s="461" t="s">
        <v>6671</v>
      </c>
      <c r="P3558" s="462">
        <v>0.33500000000000002</v>
      </c>
    </row>
    <row r="3559" spans="14:16">
      <c r="N3559" s="461" t="s">
        <v>4341</v>
      </c>
      <c r="O3559" s="461" t="s">
        <v>3626</v>
      </c>
      <c r="P3559" s="462">
        <v>0.35100000000000003</v>
      </c>
    </row>
    <row r="3560" spans="14:16">
      <c r="N3560" s="461" t="s">
        <v>9123</v>
      </c>
      <c r="O3560" s="461" t="s">
        <v>6673</v>
      </c>
      <c r="P3560" s="462">
        <v>0.34099999999999997</v>
      </c>
    </row>
    <row r="3561" spans="14:16">
      <c r="N3561" s="461" t="s">
        <v>9124</v>
      </c>
      <c r="O3561" s="461" t="s">
        <v>3630</v>
      </c>
      <c r="P3561" s="462">
        <v>0.25</v>
      </c>
    </row>
    <row r="3562" spans="14:16">
      <c r="N3562" s="461" t="s">
        <v>9125</v>
      </c>
      <c r="O3562" s="461" t="s">
        <v>6676</v>
      </c>
      <c r="P3562" s="462">
        <v>0.442</v>
      </c>
    </row>
    <row r="3563" spans="14:16">
      <c r="N3563" s="461" t="s">
        <v>9126</v>
      </c>
      <c r="O3563" s="461" t="s">
        <v>6678</v>
      </c>
      <c r="P3563" s="462">
        <v>0.53</v>
      </c>
    </row>
    <row r="3564" spans="14:16">
      <c r="N3564" s="461" t="s">
        <v>9127</v>
      </c>
      <c r="O3564" s="461" t="s">
        <v>6680</v>
      </c>
      <c r="P3564" s="462">
        <v>0.39200000000000002</v>
      </c>
    </row>
    <row r="3565" spans="14:16">
      <c r="N3565" s="461" t="s">
        <v>9128</v>
      </c>
      <c r="O3565" s="461" t="s">
        <v>983</v>
      </c>
      <c r="P3565" s="462">
        <v>0</v>
      </c>
    </row>
    <row r="3566" spans="14:16">
      <c r="N3566" s="461" t="s">
        <v>9129</v>
      </c>
      <c r="O3566" s="461" t="s">
        <v>3637</v>
      </c>
      <c r="P3566" s="462">
        <v>0</v>
      </c>
    </row>
    <row r="3567" spans="14:16">
      <c r="N3567" s="461" t="s">
        <v>9130</v>
      </c>
      <c r="O3567" s="461" t="s">
        <v>6684</v>
      </c>
      <c r="P3567" s="462">
        <v>0.47</v>
      </c>
    </row>
    <row r="3568" spans="14:16">
      <c r="N3568" s="461" t="s">
        <v>9131</v>
      </c>
      <c r="O3568" s="461" t="s">
        <v>6686</v>
      </c>
      <c r="P3568" s="462">
        <v>9.0999999999999998E-2</v>
      </c>
    </row>
    <row r="3569" spans="14:16">
      <c r="N3569" s="461" t="s">
        <v>9132</v>
      </c>
      <c r="O3569" s="461" t="s">
        <v>6688</v>
      </c>
      <c r="P3569" s="462">
        <v>0.53100000000000003</v>
      </c>
    </row>
    <row r="3570" spans="14:16">
      <c r="N3570" s="461" t="s">
        <v>9133</v>
      </c>
      <c r="O3570" s="461" t="s">
        <v>6690</v>
      </c>
      <c r="P3570" s="462">
        <v>0.38100000000000001</v>
      </c>
    </row>
    <row r="3571" spans="14:16">
      <c r="N3571" s="461" t="s">
        <v>9134</v>
      </c>
      <c r="O3571" s="461" t="s">
        <v>6692</v>
      </c>
      <c r="P3571" s="462">
        <v>0</v>
      </c>
    </row>
    <row r="3572" spans="14:16">
      <c r="N3572" s="461" t="s">
        <v>9135</v>
      </c>
      <c r="O3572" s="461" t="s">
        <v>6694</v>
      </c>
      <c r="P3572" s="462">
        <v>0</v>
      </c>
    </row>
    <row r="3573" spans="14:16">
      <c r="N3573" s="461" t="s">
        <v>9136</v>
      </c>
      <c r="O3573" s="461" t="s">
        <v>6696</v>
      </c>
      <c r="P3573" s="462">
        <v>0</v>
      </c>
    </row>
    <row r="3574" spans="14:16">
      <c r="N3574" s="461" t="s">
        <v>9137</v>
      </c>
      <c r="O3574" s="461" t="s">
        <v>6698</v>
      </c>
      <c r="P3574" s="462">
        <v>0.47899999999999998</v>
      </c>
    </row>
    <row r="3575" spans="14:16">
      <c r="N3575" s="461" t="s">
        <v>9138</v>
      </c>
      <c r="O3575" s="461" t="s">
        <v>6700</v>
      </c>
      <c r="P3575" s="462">
        <v>0.49099999999999999</v>
      </c>
    </row>
    <row r="3576" spans="14:16">
      <c r="N3576" s="461" t="s">
        <v>9139</v>
      </c>
      <c r="O3576" s="461" t="s">
        <v>6702</v>
      </c>
      <c r="P3576" s="462">
        <v>0.502</v>
      </c>
    </row>
    <row r="3577" spans="14:16">
      <c r="N3577" s="461" t="s">
        <v>9140</v>
      </c>
      <c r="O3577" s="461" t="s">
        <v>6704</v>
      </c>
      <c r="P3577" s="462">
        <v>0.47</v>
      </c>
    </row>
    <row r="3578" spans="14:16">
      <c r="N3578" s="461" t="s">
        <v>9141</v>
      </c>
      <c r="O3578" s="461" t="s">
        <v>6706</v>
      </c>
      <c r="P3578" s="462">
        <v>0.40400000000000003</v>
      </c>
    </row>
    <row r="3579" spans="14:16">
      <c r="N3579" s="461" t="s">
        <v>9142</v>
      </c>
      <c r="O3579" s="461" t="s">
        <v>6708</v>
      </c>
      <c r="P3579" s="462">
        <v>0.433</v>
      </c>
    </row>
    <row r="3580" spans="14:16">
      <c r="N3580" s="461" t="s">
        <v>9143</v>
      </c>
      <c r="O3580" s="461" t="s">
        <v>3668</v>
      </c>
      <c r="P3580" s="462">
        <v>0</v>
      </c>
    </row>
    <row r="3581" spans="14:16">
      <c r="N3581" s="461" t="s">
        <v>9144</v>
      </c>
      <c r="O3581" s="461" t="s">
        <v>6711</v>
      </c>
      <c r="P3581" s="462">
        <v>0.39200000000000002</v>
      </c>
    </row>
    <row r="3582" spans="14:16">
      <c r="N3582" s="461" t="s">
        <v>9145</v>
      </c>
      <c r="O3582" s="461" t="s">
        <v>3674</v>
      </c>
      <c r="P3582" s="462">
        <v>0</v>
      </c>
    </row>
    <row r="3583" spans="14:16">
      <c r="N3583" s="461" t="s">
        <v>9146</v>
      </c>
      <c r="O3583" s="461" t="s">
        <v>3676</v>
      </c>
      <c r="P3583" s="462">
        <v>0.22700000000000001</v>
      </c>
    </row>
    <row r="3584" spans="14:16">
      <c r="N3584" s="461" t="s">
        <v>9147</v>
      </c>
      <c r="O3584" s="461" t="s">
        <v>3678</v>
      </c>
      <c r="P3584" s="462">
        <v>0.61</v>
      </c>
    </row>
    <row r="3585" spans="14:16">
      <c r="N3585" s="461" t="s">
        <v>9148</v>
      </c>
      <c r="O3585" s="461" t="s">
        <v>6716</v>
      </c>
      <c r="P3585" s="462">
        <v>0.49200000000000005</v>
      </c>
    </row>
    <row r="3586" spans="14:16">
      <c r="N3586" s="461" t="s">
        <v>9149</v>
      </c>
      <c r="O3586" s="461" t="s">
        <v>3683</v>
      </c>
      <c r="P3586" s="462">
        <v>0</v>
      </c>
    </row>
    <row r="3587" spans="14:16">
      <c r="N3587" s="461" t="s">
        <v>9150</v>
      </c>
      <c r="O3587" s="461" t="s">
        <v>6719</v>
      </c>
      <c r="P3587" s="462">
        <v>0.318</v>
      </c>
    </row>
    <row r="3588" spans="14:16">
      <c r="N3588" s="461" t="s">
        <v>9151</v>
      </c>
      <c r="O3588" s="461" t="s">
        <v>3687</v>
      </c>
      <c r="P3588" s="462">
        <v>0</v>
      </c>
    </row>
    <row r="3589" spans="14:16">
      <c r="N3589" s="461" t="s">
        <v>9152</v>
      </c>
      <c r="O3589" s="461" t="s">
        <v>3689</v>
      </c>
      <c r="P3589" s="462">
        <v>0.21</v>
      </c>
    </row>
    <row r="3590" spans="14:16">
      <c r="N3590" s="461" t="s">
        <v>9153</v>
      </c>
      <c r="O3590" s="461" t="s">
        <v>3691</v>
      </c>
      <c r="P3590" s="462">
        <v>0.29399999999999998</v>
      </c>
    </row>
    <row r="3591" spans="14:16">
      <c r="N3591" s="461" t="s">
        <v>9154</v>
      </c>
      <c r="O3591" s="461" t="s">
        <v>3693</v>
      </c>
      <c r="P3591" s="462">
        <v>0.315</v>
      </c>
    </row>
    <row r="3592" spans="14:16">
      <c r="N3592" s="461" t="s">
        <v>9155</v>
      </c>
      <c r="O3592" s="461" t="s">
        <v>3695</v>
      </c>
      <c r="P3592" s="462">
        <v>0.378</v>
      </c>
    </row>
    <row r="3593" spans="14:16">
      <c r="N3593" s="461" t="s">
        <v>9156</v>
      </c>
      <c r="O3593" s="461" t="s">
        <v>3697</v>
      </c>
      <c r="P3593" s="462">
        <v>0.35699999999999998</v>
      </c>
    </row>
    <row r="3594" spans="14:16">
      <c r="N3594" s="461" t="s">
        <v>9157</v>
      </c>
      <c r="O3594" s="461" t="s">
        <v>3699</v>
      </c>
      <c r="P3594" s="462">
        <v>0.33600000000000002</v>
      </c>
    </row>
    <row r="3595" spans="14:16">
      <c r="N3595" s="461" t="s">
        <v>9158</v>
      </c>
      <c r="O3595" s="461" t="s">
        <v>3701</v>
      </c>
      <c r="P3595" s="462">
        <v>0.27300000000000002</v>
      </c>
    </row>
    <row r="3596" spans="14:16">
      <c r="N3596" s="461" t="s">
        <v>9159</v>
      </c>
      <c r="O3596" s="461" t="s">
        <v>6729</v>
      </c>
      <c r="P3596" s="462">
        <v>0.16800000000000001</v>
      </c>
    </row>
    <row r="3597" spans="14:16">
      <c r="N3597" s="461" t="s">
        <v>9160</v>
      </c>
      <c r="O3597" s="461" t="s">
        <v>6731</v>
      </c>
      <c r="P3597" s="462">
        <v>0.39900000000000002</v>
      </c>
    </row>
    <row r="3598" spans="14:16">
      <c r="N3598" s="461" t="s">
        <v>9161</v>
      </c>
      <c r="O3598" s="461" t="s">
        <v>6733</v>
      </c>
      <c r="P3598" s="462">
        <v>0.42099999999999999</v>
      </c>
    </row>
    <row r="3599" spans="14:16">
      <c r="N3599" s="461" t="s">
        <v>9162</v>
      </c>
      <c r="O3599" s="461" t="s">
        <v>6735</v>
      </c>
      <c r="P3599" s="462">
        <v>0</v>
      </c>
    </row>
    <row r="3600" spans="14:16">
      <c r="N3600" s="461" t="s">
        <v>9163</v>
      </c>
      <c r="O3600" s="461" t="s">
        <v>6737</v>
      </c>
      <c r="P3600" s="462">
        <v>0.42599999999999999</v>
      </c>
    </row>
    <row r="3601" spans="14:16">
      <c r="N3601" s="461" t="s">
        <v>9164</v>
      </c>
      <c r="O3601" s="461" t="s">
        <v>3708</v>
      </c>
      <c r="P3601" s="462">
        <v>0</v>
      </c>
    </row>
    <row r="3602" spans="14:16">
      <c r="N3602" s="461" t="s">
        <v>9165</v>
      </c>
      <c r="O3602" s="461" t="s">
        <v>3710</v>
      </c>
      <c r="P3602" s="462">
        <v>0.56899999999999995</v>
      </c>
    </row>
    <row r="3603" spans="14:16">
      <c r="N3603" s="461" t="s">
        <v>9166</v>
      </c>
      <c r="O3603" s="461" t="s">
        <v>3714</v>
      </c>
      <c r="P3603" s="462">
        <v>0</v>
      </c>
    </row>
    <row r="3604" spans="14:16">
      <c r="N3604" s="461" t="s">
        <v>9167</v>
      </c>
      <c r="O3604" s="461" t="s">
        <v>6742</v>
      </c>
      <c r="P3604" s="462">
        <v>0.32400000000000001</v>
      </c>
    </row>
    <row r="3605" spans="14:16">
      <c r="N3605" s="461" t="s">
        <v>9168</v>
      </c>
      <c r="O3605" s="461" t="s">
        <v>3719</v>
      </c>
      <c r="P3605" s="462">
        <v>0</v>
      </c>
    </row>
    <row r="3606" spans="14:16">
      <c r="N3606" s="461" t="s">
        <v>9169</v>
      </c>
      <c r="O3606" s="461" t="s">
        <v>6745</v>
      </c>
      <c r="P3606" s="462">
        <v>0.47600000000000003</v>
      </c>
    </row>
    <row r="3607" spans="14:16">
      <c r="N3607" s="461" t="s">
        <v>9170</v>
      </c>
      <c r="O3607" s="461" t="s">
        <v>3723</v>
      </c>
      <c r="P3607" s="462">
        <v>0</v>
      </c>
    </row>
    <row r="3608" spans="14:16">
      <c r="N3608" s="461" t="s">
        <v>9171</v>
      </c>
      <c r="O3608" s="461" t="s">
        <v>3725</v>
      </c>
      <c r="P3608" s="462">
        <v>0</v>
      </c>
    </row>
    <row r="3609" spans="14:16">
      <c r="N3609" s="461" t="s">
        <v>9172</v>
      </c>
      <c r="O3609" s="461" t="s">
        <v>6749</v>
      </c>
      <c r="P3609" s="462">
        <v>0.29899999999999999</v>
      </c>
    </row>
    <row r="3610" spans="14:16">
      <c r="N3610" s="461" t="s">
        <v>9173</v>
      </c>
      <c r="O3610" s="461" t="s">
        <v>6751</v>
      </c>
      <c r="P3610" s="462">
        <v>0.33</v>
      </c>
    </row>
    <row r="3611" spans="14:16">
      <c r="N3611" s="461" t="s">
        <v>9174</v>
      </c>
      <c r="O3611" s="461" t="s">
        <v>6753</v>
      </c>
      <c r="P3611" s="462">
        <v>0.48299999999999998</v>
      </c>
    </row>
    <row r="3612" spans="14:16">
      <c r="N3612" s="461" t="s">
        <v>9175</v>
      </c>
      <c r="O3612" s="461" t="s">
        <v>6755</v>
      </c>
      <c r="P3612" s="462">
        <v>0.48699999999999999</v>
      </c>
    </row>
    <row r="3613" spans="14:16">
      <c r="N3613" s="461" t="s">
        <v>9176</v>
      </c>
      <c r="O3613" s="461" t="s">
        <v>6757</v>
      </c>
      <c r="P3613" s="462">
        <v>0.49700000000000005</v>
      </c>
    </row>
    <row r="3614" spans="14:16">
      <c r="N3614" s="461" t="s">
        <v>9177</v>
      </c>
      <c r="O3614" s="461" t="s">
        <v>3735</v>
      </c>
      <c r="P3614" s="462">
        <v>0</v>
      </c>
    </row>
    <row r="3615" spans="14:16">
      <c r="N3615" s="461" t="s">
        <v>9178</v>
      </c>
      <c r="O3615" s="461" t="s">
        <v>6760</v>
      </c>
      <c r="P3615" s="462">
        <v>0</v>
      </c>
    </row>
    <row r="3616" spans="14:16">
      <c r="N3616" s="461" t="s">
        <v>9179</v>
      </c>
      <c r="O3616" s="461" t="s">
        <v>6762</v>
      </c>
      <c r="P3616" s="462">
        <v>0</v>
      </c>
    </row>
    <row r="3617" spans="14:16">
      <c r="N3617" s="461" t="s">
        <v>9180</v>
      </c>
      <c r="O3617" s="461" t="s">
        <v>6764</v>
      </c>
      <c r="P3617" s="462">
        <v>0.49</v>
      </c>
    </row>
    <row r="3618" spans="14:16">
      <c r="N3618" s="461" t="s">
        <v>9181</v>
      </c>
      <c r="O3618" s="461" t="s">
        <v>6766</v>
      </c>
      <c r="P3618" s="462">
        <v>0</v>
      </c>
    </row>
    <row r="3619" spans="14:16">
      <c r="N3619" s="461" t="s">
        <v>9182</v>
      </c>
      <c r="O3619" s="461" t="s">
        <v>6768</v>
      </c>
      <c r="P3619" s="462">
        <v>0.48299999999999998</v>
      </c>
    </row>
    <row r="3620" spans="14:16">
      <c r="N3620" s="461" t="s">
        <v>9183</v>
      </c>
      <c r="O3620" s="461" t="s">
        <v>6770</v>
      </c>
      <c r="P3620" s="462">
        <v>0.55400000000000005</v>
      </c>
    </row>
    <row r="3621" spans="14:16">
      <c r="N3621" s="461" t="s">
        <v>9184</v>
      </c>
      <c r="O3621" s="461" t="s">
        <v>6772</v>
      </c>
      <c r="P3621" s="462">
        <v>0.499</v>
      </c>
    </row>
    <row r="3622" spans="14:16">
      <c r="N3622" s="461" t="s">
        <v>9185</v>
      </c>
      <c r="O3622" s="461" t="s">
        <v>981</v>
      </c>
      <c r="P3622" s="462">
        <v>0</v>
      </c>
    </row>
    <row r="3623" spans="14:16">
      <c r="N3623" s="461" t="s">
        <v>9186</v>
      </c>
      <c r="O3623" s="461" t="s">
        <v>3742</v>
      </c>
      <c r="P3623" s="462">
        <v>0</v>
      </c>
    </row>
    <row r="3624" spans="14:16">
      <c r="N3624" s="461" t="s">
        <v>9187</v>
      </c>
      <c r="O3624" s="461" t="s">
        <v>6776</v>
      </c>
      <c r="P3624" s="462">
        <v>0</v>
      </c>
    </row>
    <row r="3625" spans="14:16">
      <c r="N3625" s="461" t="s">
        <v>9188</v>
      </c>
      <c r="O3625" s="461" t="s">
        <v>6778</v>
      </c>
      <c r="P3625" s="462">
        <v>0</v>
      </c>
    </row>
    <row r="3626" spans="14:16">
      <c r="N3626" s="461" t="s">
        <v>9189</v>
      </c>
      <c r="O3626" s="461" t="s">
        <v>6780</v>
      </c>
      <c r="P3626" s="462">
        <v>0.52100000000000002</v>
      </c>
    </row>
    <row r="3627" spans="14:16">
      <c r="N3627" s="461" t="s">
        <v>9190</v>
      </c>
      <c r="O3627" s="461" t="s">
        <v>6782</v>
      </c>
      <c r="P3627" s="462">
        <v>0</v>
      </c>
    </row>
    <row r="3628" spans="14:16">
      <c r="N3628" s="461" t="s">
        <v>9191</v>
      </c>
      <c r="O3628" s="461" t="s">
        <v>6784</v>
      </c>
      <c r="P3628" s="462">
        <v>0.379</v>
      </c>
    </row>
    <row r="3629" spans="14:16">
      <c r="N3629" s="461" t="s">
        <v>9192</v>
      </c>
      <c r="O3629" s="461" t="s">
        <v>6786</v>
      </c>
      <c r="P3629" s="462">
        <v>0.51</v>
      </c>
    </row>
    <row r="3630" spans="14:16">
      <c r="N3630" s="461" t="s">
        <v>9193</v>
      </c>
      <c r="O3630" s="461" t="s">
        <v>6788</v>
      </c>
      <c r="P3630" s="462">
        <v>0.43600000000000005</v>
      </c>
    </row>
    <row r="3631" spans="14:16">
      <c r="N3631" s="461" t="s">
        <v>9194</v>
      </c>
      <c r="O3631" s="461" t="s">
        <v>6790</v>
      </c>
      <c r="P3631" s="462">
        <v>0.47899999999999998</v>
      </c>
    </row>
    <row r="3632" spans="14:16">
      <c r="N3632" s="461" t="s">
        <v>9195</v>
      </c>
      <c r="O3632" s="461" t="s">
        <v>6792</v>
      </c>
      <c r="P3632" s="462">
        <v>0</v>
      </c>
    </row>
    <row r="3633" spans="14:16">
      <c r="N3633" s="461" t="s">
        <v>9196</v>
      </c>
      <c r="O3633" s="461" t="s">
        <v>6794</v>
      </c>
      <c r="P3633" s="462">
        <v>0.28199999999999997</v>
      </c>
    </row>
    <row r="3634" spans="14:16">
      <c r="N3634" s="461" t="s">
        <v>9197</v>
      </c>
      <c r="O3634" s="461" t="s">
        <v>6796</v>
      </c>
      <c r="P3634" s="462">
        <v>0.57899999999999996</v>
      </c>
    </row>
    <row r="3635" spans="14:16">
      <c r="N3635" s="461" t="s">
        <v>9198</v>
      </c>
      <c r="O3635" s="461" t="s">
        <v>3761</v>
      </c>
      <c r="P3635" s="462">
        <v>0</v>
      </c>
    </row>
    <row r="3636" spans="14:16">
      <c r="N3636" s="461" t="s">
        <v>9199</v>
      </c>
      <c r="O3636" s="461" t="s">
        <v>3763</v>
      </c>
      <c r="P3636" s="462">
        <v>0.17799999999999999</v>
      </c>
    </row>
    <row r="3637" spans="14:16">
      <c r="N3637" s="461" t="s">
        <v>9200</v>
      </c>
      <c r="O3637" s="461" t="s">
        <v>6800</v>
      </c>
      <c r="P3637" s="462">
        <v>0.32700000000000001</v>
      </c>
    </row>
    <row r="3638" spans="14:16">
      <c r="N3638" s="461" t="s">
        <v>9201</v>
      </c>
      <c r="O3638" s="461" t="s">
        <v>6802</v>
      </c>
      <c r="P3638" s="462">
        <v>0.435</v>
      </c>
    </row>
    <row r="3639" spans="14:16">
      <c r="N3639" s="461" t="s">
        <v>9202</v>
      </c>
      <c r="O3639" s="461" t="s">
        <v>3769</v>
      </c>
      <c r="P3639" s="462">
        <v>0.377</v>
      </c>
    </row>
    <row r="3640" spans="14:16">
      <c r="N3640" s="461" t="s">
        <v>9203</v>
      </c>
      <c r="O3640" s="461" t="s">
        <v>6805</v>
      </c>
      <c r="P3640" s="462">
        <v>0.52899999999999991</v>
      </c>
    </row>
    <row r="3641" spans="14:16">
      <c r="N3641" s="461" t="s">
        <v>9204</v>
      </c>
      <c r="O3641" s="461" t="s">
        <v>6807</v>
      </c>
      <c r="P3641" s="462">
        <v>0.495</v>
      </c>
    </row>
    <row r="3642" spans="14:16">
      <c r="N3642" s="461" t="s">
        <v>9205</v>
      </c>
      <c r="O3642" s="461" t="s">
        <v>6809</v>
      </c>
      <c r="P3642" s="462">
        <v>0.42699999999999999</v>
      </c>
    </row>
    <row r="3643" spans="14:16">
      <c r="N3643" s="461" t="s">
        <v>9206</v>
      </c>
      <c r="O3643" s="461" t="s">
        <v>6811</v>
      </c>
      <c r="P3643" s="462">
        <v>0.42299999999999999</v>
      </c>
    </row>
    <row r="3644" spans="14:16">
      <c r="N3644" s="461" t="s">
        <v>9207</v>
      </c>
      <c r="O3644" s="461" t="s">
        <v>6813</v>
      </c>
      <c r="P3644" s="462">
        <v>0.55500000000000005</v>
      </c>
    </row>
    <row r="3645" spans="14:16">
      <c r="N3645" s="461" t="s">
        <v>9208</v>
      </c>
      <c r="O3645" s="461" t="s">
        <v>6815</v>
      </c>
      <c r="P3645" s="462">
        <v>0.505</v>
      </c>
    </row>
    <row r="3646" spans="14:16">
      <c r="N3646" s="461" t="s">
        <v>9209</v>
      </c>
      <c r="O3646" s="461" t="s">
        <v>6817</v>
      </c>
      <c r="P3646" s="462">
        <v>0.125</v>
      </c>
    </row>
    <row r="3647" spans="14:16">
      <c r="N3647" s="461" t="s">
        <v>9210</v>
      </c>
      <c r="O3647" s="461" t="s">
        <v>6819</v>
      </c>
      <c r="P3647" s="462">
        <v>0.32500000000000001</v>
      </c>
    </row>
    <row r="3648" spans="14:16">
      <c r="N3648" s="461" t="s">
        <v>9211</v>
      </c>
      <c r="O3648" s="461" t="s">
        <v>6821</v>
      </c>
      <c r="P3648" s="462">
        <v>0.47</v>
      </c>
    </row>
    <row r="3649" spans="14:16">
      <c r="N3649" s="461" t="s">
        <v>9212</v>
      </c>
      <c r="O3649" s="461" t="s">
        <v>6823</v>
      </c>
      <c r="P3649" s="462">
        <v>0.40600000000000003</v>
      </c>
    </row>
    <row r="3650" spans="14:16">
      <c r="N3650" s="461" t="s">
        <v>9213</v>
      </c>
      <c r="O3650" s="461" t="s">
        <v>6825</v>
      </c>
      <c r="P3650" s="462">
        <v>0.52700000000000002</v>
      </c>
    </row>
    <row r="3651" spans="14:16">
      <c r="N3651" s="461" t="s">
        <v>9214</v>
      </c>
      <c r="O3651" s="461" t="s">
        <v>3788</v>
      </c>
      <c r="P3651" s="462">
        <v>0</v>
      </c>
    </row>
    <row r="3652" spans="14:16">
      <c r="N3652" s="461" t="s">
        <v>9215</v>
      </c>
      <c r="O3652" s="461" t="s">
        <v>6828</v>
      </c>
      <c r="P3652" s="462">
        <v>0.34</v>
      </c>
    </row>
    <row r="3653" spans="14:16">
      <c r="N3653" s="461" t="s">
        <v>9216</v>
      </c>
      <c r="O3653" s="461" t="s">
        <v>6830</v>
      </c>
      <c r="P3653" s="462">
        <v>0</v>
      </c>
    </row>
    <row r="3654" spans="14:16">
      <c r="N3654" s="461" t="s">
        <v>9217</v>
      </c>
      <c r="O3654" s="461" t="s">
        <v>6832</v>
      </c>
      <c r="P3654" s="462">
        <v>0.29199999999999998</v>
      </c>
    </row>
    <row r="3655" spans="14:16">
      <c r="N3655" s="461" t="s">
        <v>9218</v>
      </c>
      <c r="O3655" s="461" t="s">
        <v>6834</v>
      </c>
      <c r="P3655" s="462">
        <v>0</v>
      </c>
    </row>
    <row r="3656" spans="14:16">
      <c r="N3656" s="461" t="s">
        <v>9219</v>
      </c>
      <c r="O3656" s="461" t="s">
        <v>6836</v>
      </c>
      <c r="P3656" s="462">
        <v>0</v>
      </c>
    </row>
    <row r="3657" spans="14:16">
      <c r="N3657" s="461" t="s">
        <v>9220</v>
      </c>
      <c r="O3657" s="461" t="s">
        <v>6838</v>
      </c>
      <c r="P3657" s="462">
        <v>0.45700000000000002</v>
      </c>
    </row>
    <row r="3658" spans="14:16">
      <c r="N3658" s="461" t="s">
        <v>9221</v>
      </c>
      <c r="O3658" s="461" t="s">
        <v>6840</v>
      </c>
      <c r="P3658" s="462">
        <v>0</v>
      </c>
    </row>
    <row r="3659" spans="14:16">
      <c r="N3659" s="461" t="s">
        <v>9222</v>
      </c>
      <c r="O3659" s="461" t="s">
        <v>6842</v>
      </c>
      <c r="P3659" s="462">
        <v>4.7E-2</v>
      </c>
    </row>
    <row r="3660" spans="14:16">
      <c r="N3660" s="461" t="s">
        <v>9223</v>
      </c>
      <c r="O3660" s="461" t="s">
        <v>3793</v>
      </c>
      <c r="P3660" s="462">
        <v>0</v>
      </c>
    </row>
    <row r="3661" spans="14:16">
      <c r="N3661" s="461" t="s">
        <v>9224</v>
      </c>
      <c r="O3661" s="461" t="s">
        <v>3795</v>
      </c>
      <c r="P3661" s="462">
        <v>0</v>
      </c>
    </row>
    <row r="3662" spans="14:16">
      <c r="N3662" s="461" t="s">
        <v>9225</v>
      </c>
      <c r="O3662" s="461" t="s">
        <v>6846</v>
      </c>
      <c r="P3662" s="462">
        <v>6.6000000000000003E-2</v>
      </c>
    </row>
    <row r="3663" spans="14:16">
      <c r="N3663" s="461" t="s">
        <v>9226</v>
      </c>
      <c r="O3663" s="461" t="s">
        <v>6848</v>
      </c>
      <c r="P3663" s="462">
        <v>0.23499999999999999</v>
      </c>
    </row>
    <row r="3664" spans="14:16">
      <c r="N3664" s="461" t="s">
        <v>9227</v>
      </c>
      <c r="O3664" s="461" t="s">
        <v>6850</v>
      </c>
      <c r="P3664" s="462">
        <v>0.24899999999999997</v>
      </c>
    </row>
    <row r="3665" spans="14:16">
      <c r="N3665" s="461" t="s">
        <v>9228</v>
      </c>
      <c r="O3665" s="461" t="s">
        <v>6852</v>
      </c>
      <c r="P3665" s="462">
        <v>0.27700000000000002</v>
      </c>
    </row>
    <row r="3666" spans="14:16">
      <c r="N3666" s="461" t="s">
        <v>9229</v>
      </c>
      <c r="O3666" s="461" t="s">
        <v>3799</v>
      </c>
      <c r="P3666" s="462">
        <v>0</v>
      </c>
    </row>
    <row r="3667" spans="14:16">
      <c r="N3667" s="461" t="s">
        <v>9230</v>
      </c>
      <c r="O3667" s="461" t="s">
        <v>3801</v>
      </c>
      <c r="P3667" s="462">
        <v>0</v>
      </c>
    </row>
    <row r="3668" spans="14:16">
      <c r="N3668" s="461" t="s">
        <v>9231</v>
      </c>
      <c r="O3668" s="461" t="s">
        <v>3803</v>
      </c>
      <c r="P3668" s="462">
        <v>0</v>
      </c>
    </row>
    <row r="3669" spans="14:16">
      <c r="N3669" s="461" t="s">
        <v>9232</v>
      </c>
      <c r="O3669" s="461" t="s">
        <v>3805</v>
      </c>
      <c r="P3669" s="462">
        <v>0</v>
      </c>
    </row>
    <row r="3670" spans="14:16">
      <c r="N3670" s="461" t="s">
        <v>9233</v>
      </c>
      <c r="O3670" s="461" t="s">
        <v>3807</v>
      </c>
      <c r="P3670" s="462">
        <v>0</v>
      </c>
    </row>
    <row r="3671" spans="14:16">
      <c r="N3671" s="461" t="s">
        <v>9234</v>
      </c>
      <c r="O3671" s="461" t="s">
        <v>3809</v>
      </c>
      <c r="P3671" s="462">
        <v>0</v>
      </c>
    </row>
    <row r="3672" spans="14:16">
      <c r="N3672" s="461" t="s">
        <v>9235</v>
      </c>
      <c r="O3672" s="461" t="s">
        <v>6860</v>
      </c>
      <c r="P3672" s="462">
        <v>0</v>
      </c>
    </row>
    <row r="3673" spans="14:16">
      <c r="N3673" s="461" t="s">
        <v>9236</v>
      </c>
      <c r="O3673" s="461" t="s">
        <v>6862</v>
      </c>
      <c r="P3673" s="462">
        <v>0</v>
      </c>
    </row>
    <row r="3674" spans="14:16">
      <c r="N3674" s="461" t="s">
        <v>9237</v>
      </c>
      <c r="O3674" s="461" t="s">
        <v>6864</v>
      </c>
      <c r="P3674" s="462">
        <v>0</v>
      </c>
    </row>
    <row r="3675" spans="14:16">
      <c r="N3675" s="461" t="s">
        <v>9238</v>
      </c>
      <c r="O3675" s="461" t="s">
        <v>6866</v>
      </c>
      <c r="P3675" s="462">
        <v>0.443</v>
      </c>
    </row>
    <row r="3676" spans="14:16">
      <c r="N3676" s="461" t="s">
        <v>9239</v>
      </c>
      <c r="O3676" s="461" t="s">
        <v>6868</v>
      </c>
      <c r="P3676" s="462">
        <v>0.45800000000000002</v>
      </c>
    </row>
    <row r="3677" spans="14:16">
      <c r="N3677" s="461" t="s">
        <v>9240</v>
      </c>
      <c r="O3677" s="461" t="s">
        <v>6870</v>
      </c>
      <c r="P3677" s="462">
        <v>0</v>
      </c>
    </row>
    <row r="3678" spans="14:16">
      <c r="N3678" s="461" t="s">
        <v>9241</v>
      </c>
      <c r="O3678" s="461" t="s">
        <v>6872</v>
      </c>
      <c r="P3678" s="462">
        <v>0.49399999999999999</v>
      </c>
    </row>
    <row r="3679" spans="14:16">
      <c r="N3679" s="461" t="s">
        <v>9242</v>
      </c>
      <c r="O3679" s="461" t="s">
        <v>3817</v>
      </c>
      <c r="P3679" s="462">
        <v>0.32</v>
      </c>
    </row>
    <row r="3680" spans="14:16">
      <c r="N3680" s="461" t="s">
        <v>9243</v>
      </c>
      <c r="O3680" s="461" t="s">
        <v>3819</v>
      </c>
      <c r="P3680" s="462">
        <v>0</v>
      </c>
    </row>
    <row r="3681" spans="14:16">
      <c r="N3681" s="461" t="s">
        <v>9244</v>
      </c>
      <c r="O3681" s="461" t="s">
        <v>3821</v>
      </c>
      <c r="P3681" s="462">
        <v>0.42299999999999999</v>
      </c>
    </row>
    <row r="3682" spans="14:16">
      <c r="N3682" s="461" t="s">
        <v>9245</v>
      </c>
      <c r="O3682" s="461" t="s">
        <v>660</v>
      </c>
      <c r="P3682" s="462">
        <v>0</v>
      </c>
    </row>
    <row r="3683" spans="14:16">
      <c r="N3683" s="461" t="s">
        <v>9246</v>
      </c>
      <c r="O3683" s="461" t="s">
        <v>980</v>
      </c>
      <c r="P3683" s="462">
        <v>0</v>
      </c>
    </row>
    <row r="3684" spans="14:16">
      <c r="N3684" s="461" t="s">
        <v>9247</v>
      </c>
      <c r="O3684" s="461" t="s">
        <v>3827</v>
      </c>
      <c r="P3684" s="462">
        <v>0.45700000000000002</v>
      </c>
    </row>
    <row r="3685" spans="14:16">
      <c r="N3685" s="461" t="s">
        <v>9248</v>
      </c>
      <c r="O3685" s="461" t="s">
        <v>6880</v>
      </c>
      <c r="P3685" s="462">
        <v>0.47</v>
      </c>
    </row>
    <row r="3686" spans="14:16">
      <c r="N3686" s="461" t="s">
        <v>9249</v>
      </c>
      <c r="O3686" s="461" t="s">
        <v>6882</v>
      </c>
      <c r="P3686" s="462">
        <v>0.56799999999999995</v>
      </c>
    </row>
    <row r="3687" spans="14:16">
      <c r="N3687" s="461" t="s">
        <v>9250</v>
      </c>
      <c r="O3687" s="461" t="s">
        <v>6884</v>
      </c>
      <c r="P3687" s="462">
        <v>0.63200000000000001</v>
      </c>
    </row>
    <row r="3688" spans="14:16">
      <c r="N3688" s="461" t="s">
        <v>9251</v>
      </c>
      <c r="O3688" s="461" t="s">
        <v>6886</v>
      </c>
      <c r="P3688" s="462">
        <v>0.51</v>
      </c>
    </row>
    <row r="3689" spans="14:16">
      <c r="N3689" s="461" t="s">
        <v>9252</v>
      </c>
      <c r="O3689" s="461" t="s">
        <v>998</v>
      </c>
      <c r="P3689" s="462">
        <v>0.28100000000000003</v>
      </c>
    </row>
    <row r="3690" spans="14:16">
      <c r="N3690" s="461" t="s">
        <v>9253</v>
      </c>
      <c r="O3690" s="461" t="s">
        <v>6889</v>
      </c>
      <c r="P3690" s="462">
        <v>0</v>
      </c>
    </row>
    <row r="3691" spans="14:16">
      <c r="N3691" s="461" t="s">
        <v>9254</v>
      </c>
      <c r="O3691" s="461" t="s">
        <v>6891</v>
      </c>
      <c r="P3691" s="462">
        <v>0.318</v>
      </c>
    </row>
    <row r="3692" spans="14:16">
      <c r="N3692" s="461" t="s">
        <v>9255</v>
      </c>
      <c r="O3692" s="461" t="s">
        <v>6893</v>
      </c>
      <c r="P3692" s="462">
        <v>0</v>
      </c>
    </row>
    <row r="3693" spans="14:16">
      <c r="N3693" s="461" t="s">
        <v>9256</v>
      </c>
      <c r="O3693" s="461" t="s">
        <v>6895</v>
      </c>
      <c r="P3693" s="462">
        <v>0.53600000000000003</v>
      </c>
    </row>
    <row r="3694" spans="14:16">
      <c r="N3694" s="461" t="s">
        <v>9257</v>
      </c>
      <c r="O3694" s="461" t="s">
        <v>6897</v>
      </c>
      <c r="P3694" s="462">
        <v>0.33500000000000002</v>
      </c>
    </row>
    <row r="3695" spans="14:16">
      <c r="N3695" s="461" t="s">
        <v>9258</v>
      </c>
      <c r="O3695" s="461" t="s">
        <v>6899</v>
      </c>
      <c r="P3695" s="462">
        <v>0</v>
      </c>
    </row>
    <row r="3696" spans="14:16">
      <c r="N3696" s="461" t="s">
        <v>9259</v>
      </c>
      <c r="O3696" s="461" t="s">
        <v>6901</v>
      </c>
      <c r="P3696" s="462">
        <v>0.33400000000000002</v>
      </c>
    </row>
    <row r="3697" spans="14:16">
      <c r="N3697" s="461" t="s">
        <v>9260</v>
      </c>
      <c r="O3697" s="461" t="s">
        <v>6903</v>
      </c>
      <c r="P3697" s="462">
        <v>0.23299999999999998</v>
      </c>
    </row>
    <row r="3698" spans="14:16">
      <c r="N3698" s="461" t="s">
        <v>9261</v>
      </c>
      <c r="O3698" s="461" t="s">
        <v>6905</v>
      </c>
      <c r="P3698" s="462">
        <v>0.48299999999999998</v>
      </c>
    </row>
    <row r="3699" spans="14:16">
      <c r="N3699" s="461" t="s">
        <v>9262</v>
      </c>
      <c r="O3699" s="461" t="s">
        <v>6907</v>
      </c>
      <c r="P3699" s="462">
        <v>0.32400000000000001</v>
      </c>
    </row>
    <row r="3700" spans="14:16">
      <c r="N3700" s="461" t="s">
        <v>9263</v>
      </c>
      <c r="O3700" s="461" t="s">
        <v>6909</v>
      </c>
      <c r="P3700" s="462">
        <v>0.55099999999999993</v>
      </c>
    </row>
    <row r="3701" spans="14:16">
      <c r="N3701" s="461" t="s">
        <v>9264</v>
      </c>
      <c r="O3701" s="461" t="s">
        <v>6911</v>
      </c>
      <c r="P3701" s="462">
        <v>0.45600000000000002</v>
      </c>
    </row>
    <row r="3702" spans="14:16">
      <c r="N3702" s="461" t="s">
        <v>9265</v>
      </c>
      <c r="O3702" s="461" t="s">
        <v>6913</v>
      </c>
      <c r="P3702" s="462">
        <v>0.42899999999999999</v>
      </c>
    </row>
    <row r="3703" spans="14:16">
      <c r="N3703" s="461" t="s">
        <v>9266</v>
      </c>
      <c r="O3703" s="461" t="s">
        <v>6915</v>
      </c>
      <c r="P3703" s="462">
        <v>0.47299999999999998</v>
      </c>
    </row>
    <row r="3704" spans="14:16">
      <c r="N3704" s="461" t="s">
        <v>9267</v>
      </c>
      <c r="O3704" s="461" t="s">
        <v>6917</v>
      </c>
      <c r="P3704" s="462">
        <v>0.48799999999999999</v>
      </c>
    </row>
    <row r="3705" spans="14:16">
      <c r="N3705" s="461" t="s">
        <v>9268</v>
      </c>
      <c r="O3705" s="461" t="s">
        <v>6919</v>
      </c>
      <c r="P3705" s="462">
        <v>0.52100000000000002</v>
      </c>
    </row>
    <row r="3706" spans="14:16">
      <c r="N3706" s="461" t="s">
        <v>9269</v>
      </c>
      <c r="O3706" s="461" t="s">
        <v>6921</v>
      </c>
      <c r="P3706" s="462">
        <v>0.41699999999999998</v>
      </c>
    </row>
    <row r="3707" spans="14:16">
      <c r="N3707" s="461" t="s">
        <v>9270</v>
      </c>
      <c r="O3707" s="461" t="s">
        <v>6923</v>
      </c>
      <c r="P3707" s="462">
        <v>0.54600000000000004</v>
      </c>
    </row>
    <row r="3708" spans="14:16">
      <c r="N3708" s="461" t="s">
        <v>9271</v>
      </c>
      <c r="O3708" s="461" t="s">
        <v>6925</v>
      </c>
      <c r="P3708" s="462">
        <v>0.34200000000000003</v>
      </c>
    </row>
    <row r="3709" spans="14:16">
      <c r="N3709" s="461" t="s">
        <v>9272</v>
      </c>
      <c r="O3709" s="461" t="s">
        <v>6927</v>
      </c>
      <c r="P3709" s="462">
        <v>0.26600000000000001</v>
      </c>
    </row>
    <row r="3710" spans="14:16">
      <c r="N3710" s="461" t="s">
        <v>9273</v>
      </c>
      <c r="O3710" s="461" t="s">
        <v>6929</v>
      </c>
      <c r="P3710" s="462">
        <v>0</v>
      </c>
    </row>
    <row r="3711" spans="14:16">
      <c r="N3711" s="461" t="s">
        <v>9274</v>
      </c>
      <c r="O3711" s="461" t="s">
        <v>6931</v>
      </c>
      <c r="P3711" s="462">
        <v>0.46800000000000003</v>
      </c>
    </row>
    <row r="3712" spans="14:16">
      <c r="N3712" s="461" t="s">
        <v>9275</v>
      </c>
      <c r="O3712" s="461" t="s">
        <v>6933</v>
      </c>
      <c r="P3712" s="462">
        <v>0.39200000000000002</v>
      </c>
    </row>
    <row r="3713" spans="14:16">
      <c r="N3713" s="461" t="s">
        <v>9276</v>
      </c>
      <c r="O3713" s="461" t="s">
        <v>6935</v>
      </c>
      <c r="P3713" s="462">
        <v>0.41399999999999998</v>
      </c>
    </row>
    <row r="3714" spans="14:16">
      <c r="N3714" s="461" t="s">
        <v>9277</v>
      </c>
      <c r="O3714" s="461" t="s">
        <v>6937</v>
      </c>
      <c r="P3714" s="462">
        <v>0.53</v>
      </c>
    </row>
    <row r="3715" spans="14:16">
      <c r="N3715" s="461" t="s">
        <v>9278</v>
      </c>
      <c r="O3715" s="461" t="s">
        <v>6939</v>
      </c>
      <c r="P3715" s="462">
        <v>0.47300000000000003</v>
      </c>
    </row>
    <row r="3716" spans="14:16">
      <c r="N3716" s="461" t="s">
        <v>9279</v>
      </c>
      <c r="O3716" s="461" t="s">
        <v>6941</v>
      </c>
      <c r="P3716" s="462">
        <v>0.39800000000000002</v>
      </c>
    </row>
    <row r="3717" spans="14:16">
      <c r="N3717" s="461" t="s">
        <v>9280</v>
      </c>
      <c r="O3717" s="461" t="s">
        <v>3864</v>
      </c>
      <c r="P3717" s="462">
        <v>0</v>
      </c>
    </row>
    <row r="3718" spans="14:16">
      <c r="N3718" s="461" t="s">
        <v>9281</v>
      </c>
      <c r="O3718" s="461" t="s">
        <v>6944</v>
      </c>
      <c r="P3718" s="462">
        <v>0.64600000000000002</v>
      </c>
    </row>
    <row r="3719" spans="14:16">
      <c r="N3719" s="461" t="s">
        <v>9282</v>
      </c>
      <c r="O3719" s="461" t="s">
        <v>6946</v>
      </c>
      <c r="P3719" s="462">
        <v>0.53700000000000003</v>
      </c>
    </row>
    <row r="3720" spans="14:16">
      <c r="N3720" s="461" t="s">
        <v>9283</v>
      </c>
      <c r="O3720" s="461" t="s">
        <v>3869</v>
      </c>
      <c r="P3720" s="462">
        <v>0</v>
      </c>
    </row>
    <row r="3721" spans="14:16">
      <c r="N3721" s="461" t="s">
        <v>9284</v>
      </c>
      <c r="O3721" s="461" t="s">
        <v>3871</v>
      </c>
      <c r="P3721" s="462">
        <v>0.28999999999999998</v>
      </c>
    </row>
    <row r="3722" spans="14:16">
      <c r="N3722" s="461" t="s">
        <v>9285</v>
      </c>
      <c r="O3722" s="461" t="s">
        <v>6950</v>
      </c>
      <c r="P3722" s="462">
        <v>0.27599999999999997</v>
      </c>
    </row>
    <row r="3723" spans="14:16">
      <c r="N3723" s="461" t="s">
        <v>9286</v>
      </c>
      <c r="O3723" s="461" t="s">
        <v>6952</v>
      </c>
      <c r="P3723" s="462">
        <v>0.33</v>
      </c>
    </row>
    <row r="3724" spans="14:16">
      <c r="N3724" s="461" t="s">
        <v>9287</v>
      </c>
      <c r="O3724" s="461" t="s">
        <v>6954</v>
      </c>
      <c r="P3724" s="462">
        <v>0.73099999999999998</v>
      </c>
    </row>
    <row r="3725" spans="14:16">
      <c r="N3725" s="461" t="s">
        <v>9288</v>
      </c>
      <c r="O3725" s="461" t="s">
        <v>6956</v>
      </c>
      <c r="P3725" s="462">
        <v>0.44400000000000001</v>
      </c>
    </row>
    <row r="3726" spans="14:16">
      <c r="N3726" s="461" t="s">
        <v>9289</v>
      </c>
      <c r="O3726" s="461" t="s">
        <v>6958</v>
      </c>
      <c r="P3726" s="462">
        <v>0.5109999999999999</v>
      </c>
    </row>
    <row r="3727" spans="14:16">
      <c r="N3727" s="461" t="s">
        <v>9290</v>
      </c>
      <c r="O3727" s="461" t="s">
        <v>6960</v>
      </c>
      <c r="P3727" s="462">
        <v>0.45700000000000002</v>
      </c>
    </row>
    <row r="3728" spans="14:16">
      <c r="N3728" s="461" t="s">
        <v>9291</v>
      </c>
      <c r="O3728" s="461" t="s">
        <v>3883</v>
      </c>
      <c r="P3728" s="462">
        <v>0</v>
      </c>
    </row>
    <row r="3729" spans="14:16">
      <c r="N3729" s="461" t="s">
        <v>9292</v>
      </c>
      <c r="O3729" s="461" t="s">
        <v>3885</v>
      </c>
      <c r="P3729" s="462">
        <v>0</v>
      </c>
    </row>
    <row r="3730" spans="14:16">
      <c r="N3730" s="461" t="s">
        <v>9293</v>
      </c>
      <c r="O3730" s="461" t="s">
        <v>6964</v>
      </c>
      <c r="P3730" s="462">
        <v>0.1</v>
      </c>
    </row>
    <row r="3731" spans="14:16">
      <c r="N3731" s="461" t="s">
        <v>9294</v>
      </c>
      <c r="O3731" s="461" t="s">
        <v>6966</v>
      </c>
      <c r="P3731" s="462">
        <v>0.25</v>
      </c>
    </row>
    <row r="3732" spans="14:16">
      <c r="N3732" s="461" t="s">
        <v>9295</v>
      </c>
      <c r="O3732" s="461" t="s">
        <v>6968</v>
      </c>
      <c r="P3732" s="462">
        <v>0.59399999999999997</v>
      </c>
    </row>
    <row r="3733" spans="14:16">
      <c r="N3733" s="461" t="s">
        <v>9296</v>
      </c>
      <c r="O3733" s="461" t="s">
        <v>997</v>
      </c>
      <c r="P3733" s="462">
        <v>0</v>
      </c>
    </row>
    <row r="3734" spans="14:16">
      <c r="N3734" s="461" t="s">
        <v>9297</v>
      </c>
      <c r="O3734" s="461" t="s">
        <v>6971</v>
      </c>
      <c r="P3734" s="462">
        <v>0.46799999999999997</v>
      </c>
    </row>
    <row r="3735" spans="14:16">
      <c r="N3735" s="461" t="s">
        <v>9298</v>
      </c>
      <c r="O3735" s="461" t="s">
        <v>6973</v>
      </c>
      <c r="P3735" s="462">
        <v>0.37</v>
      </c>
    </row>
    <row r="3736" spans="14:16">
      <c r="N3736" s="461" t="s">
        <v>9299</v>
      </c>
      <c r="O3736" s="461" t="s">
        <v>6975</v>
      </c>
      <c r="P3736" s="462">
        <v>0</v>
      </c>
    </row>
    <row r="3737" spans="14:16">
      <c r="N3737" s="461" t="s">
        <v>9300</v>
      </c>
      <c r="O3737" s="461" t="s">
        <v>6977</v>
      </c>
      <c r="P3737" s="462">
        <v>0.495</v>
      </c>
    </row>
    <row r="3738" spans="14:16">
      <c r="N3738" s="461" t="s">
        <v>9301</v>
      </c>
      <c r="O3738" s="461" t="s">
        <v>6979</v>
      </c>
      <c r="P3738" s="462">
        <v>0.48399999999999999</v>
      </c>
    </row>
    <row r="3739" spans="14:16">
      <c r="N3739" s="461" t="s">
        <v>9302</v>
      </c>
      <c r="O3739" s="461" t="s">
        <v>6981</v>
      </c>
      <c r="P3739" s="462">
        <v>0</v>
      </c>
    </row>
    <row r="3740" spans="14:16">
      <c r="N3740" s="461" t="s">
        <v>9303</v>
      </c>
      <c r="O3740" s="461" t="s">
        <v>6983</v>
      </c>
      <c r="P3740" s="462">
        <v>0.48500000000000004</v>
      </c>
    </row>
    <row r="3741" spans="14:16">
      <c r="N3741" s="461" t="s">
        <v>9304</v>
      </c>
      <c r="O3741" s="461" t="s">
        <v>6985</v>
      </c>
      <c r="P3741" s="462">
        <v>0.53300000000000003</v>
      </c>
    </row>
    <row r="3742" spans="14:16">
      <c r="N3742" s="461" t="s">
        <v>9305</v>
      </c>
      <c r="O3742" s="461" t="s">
        <v>6987</v>
      </c>
      <c r="P3742" s="462">
        <v>0</v>
      </c>
    </row>
    <row r="3743" spans="14:16">
      <c r="N3743" s="461" t="s">
        <v>9306</v>
      </c>
      <c r="O3743" s="461" t="s">
        <v>6989</v>
      </c>
      <c r="P3743" s="462">
        <v>0.47800000000000004</v>
      </c>
    </row>
    <row r="3744" spans="14:16">
      <c r="N3744" s="461" t="s">
        <v>9307</v>
      </c>
      <c r="O3744" s="461" t="s">
        <v>6991</v>
      </c>
      <c r="P3744" s="462">
        <v>0.41699999999999998</v>
      </c>
    </row>
    <row r="3745" spans="14:16">
      <c r="N3745" s="461" t="s">
        <v>9308</v>
      </c>
      <c r="O3745" s="461" t="s">
        <v>6993</v>
      </c>
      <c r="P3745" s="462">
        <v>0.53500000000000003</v>
      </c>
    </row>
    <row r="3746" spans="14:16">
      <c r="N3746" s="461" t="s">
        <v>9309</v>
      </c>
      <c r="O3746" s="461" t="s">
        <v>6995</v>
      </c>
      <c r="P3746" s="462">
        <v>0</v>
      </c>
    </row>
    <row r="3747" spans="14:16">
      <c r="N3747" s="461" t="s">
        <v>9310</v>
      </c>
      <c r="O3747" s="461" t="s">
        <v>6997</v>
      </c>
      <c r="P3747" s="462">
        <v>0.47499999999999998</v>
      </c>
    </row>
    <row r="3748" spans="14:16">
      <c r="N3748" s="461" t="s">
        <v>9311</v>
      </c>
      <c r="O3748" s="461" t="s">
        <v>6999</v>
      </c>
      <c r="P3748" s="462">
        <v>0.48899999999999993</v>
      </c>
    </row>
    <row r="3749" spans="14:16">
      <c r="N3749" s="461" t="s">
        <v>9312</v>
      </c>
      <c r="O3749" s="461" t="s">
        <v>7001</v>
      </c>
      <c r="P3749" s="462">
        <v>0.436</v>
      </c>
    </row>
    <row r="3750" spans="14:16">
      <c r="N3750" s="461" t="s">
        <v>9313</v>
      </c>
      <c r="O3750" s="461" t="s">
        <v>7003</v>
      </c>
      <c r="P3750" s="462">
        <v>0.47</v>
      </c>
    </row>
    <row r="3751" spans="14:16">
      <c r="N3751" s="461" t="s">
        <v>9314</v>
      </c>
      <c r="O3751" s="461" t="s">
        <v>7005</v>
      </c>
      <c r="P3751" s="462">
        <v>0.70599999999999996</v>
      </c>
    </row>
    <row r="3752" spans="14:16">
      <c r="N3752" s="461" t="s">
        <v>9315</v>
      </c>
      <c r="O3752" s="461" t="s">
        <v>7007</v>
      </c>
      <c r="P3752" s="462">
        <v>0</v>
      </c>
    </row>
    <row r="3753" spans="14:16">
      <c r="N3753" s="461" t="s">
        <v>9316</v>
      </c>
      <c r="O3753" s="461" t="s">
        <v>7009</v>
      </c>
      <c r="P3753" s="462">
        <v>0.44900000000000001</v>
      </c>
    </row>
    <row r="3754" spans="14:16">
      <c r="N3754" s="461" t="s">
        <v>9317</v>
      </c>
      <c r="O3754" s="461" t="s">
        <v>7011</v>
      </c>
      <c r="P3754" s="462">
        <v>0.42899999999999999</v>
      </c>
    </row>
    <row r="3755" spans="14:16">
      <c r="N3755" s="461" t="s">
        <v>9318</v>
      </c>
      <c r="O3755" s="461" t="s">
        <v>7013</v>
      </c>
      <c r="P3755" s="462">
        <v>0.51700000000000002</v>
      </c>
    </row>
    <row r="3756" spans="14:16">
      <c r="N3756" s="461" t="s">
        <v>9319</v>
      </c>
      <c r="O3756" s="461" t="s">
        <v>7015</v>
      </c>
      <c r="P3756" s="462">
        <v>0.41599999999999998</v>
      </c>
    </row>
    <row r="3757" spans="14:16">
      <c r="N3757" s="461" t="s">
        <v>9320</v>
      </c>
      <c r="O3757" s="461" t="s">
        <v>7017</v>
      </c>
      <c r="P3757" s="462">
        <v>0.32500000000000001</v>
      </c>
    </row>
    <row r="3758" spans="14:16">
      <c r="N3758" s="461" t="s">
        <v>9321</v>
      </c>
      <c r="O3758" s="461" t="s">
        <v>7019</v>
      </c>
      <c r="P3758" s="462">
        <v>0.46</v>
      </c>
    </row>
    <row r="3759" spans="14:16">
      <c r="N3759" s="461" t="s">
        <v>9322</v>
      </c>
      <c r="O3759" s="461" t="s">
        <v>7021</v>
      </c>
      <c r="P3759" s="462">
        <v>0.46700000000000003</v>
      </c>
    </row>
    <row r="3760" spans="14:16">
      <c r="N3760" s="461" t="s">
        <v>9323</v>
      </c>
      <c r="O3760" s="461" t="s">
        <v>7023</v>
      </c>
      <c r="P3760" s="462">
        <v>0.39500000000000002</v>
      </c>
    </row>
    <row r="3761" spans="14:16">
      <c r="N3761" s="461" t="s">
        <v>9324</v>
      </c>
      <c r="O3761" s="461" t="s">
        <v>7025</v>
      </c>
      <c r="P3761" s="462">
        <v>0.48599999999999999</v>
      </c>
    </row>
    <row r="3762" spans="14:16">
      <c r="N3762" s="461" t="s">
        <v>9325</v>
      </c>
      <c r="O3762" s="461" t="s">
        <v>7027</v>
      </c>
      <c r="P3762" s="462">
        <v>0.504</v>
      </c>
    </row>
    <row r="3763" spans="14:16">
      <c r="N3763" s="461" t="s">
        <v>9326</v>
      </c>
      <c r="O3763" s="461" t="s">
        <v>7029</v>
      </c>
      <c r="P3763" s="462">
        <v>0.60799999999999998</v>
      </c>
    </row>
    <row r="3764" spans="14:16">
      <c r="N3764" s="461" t="s">
        <v>9327</v>
      </c>
      <c r="O3764" s="461" t="s">
        <v>7031</v>
      </c>
      <c r="P3764" s="462">
        <v>0.23899999999999999</v>
      </c>
    </row>
    <row r="3765" spans="14:16">
      <c r="N3765" s="461" t="s">
        <v>9328</v>
      </c>
      <c r="O3765" s="461" t="s">
        <v>636</v>
      </c>
      <c r="P3765" s="462">
        <v>0.39600000000000002</v>
      </c>
    </row>
    <row r="3766" spans="14:16">
      <c r="N3766" s="461" t="s">
        <v>9329</v>
      </c>
      <c r="O3766" s="461" t="s">
        <v>637</v>
      </c>
      <c r="P3766" s="462">
        <v>0.44400000000000001</v>
      </c>
    </row>
    <row r="3767" spans="14:16">
      <c r="N3767" s="461" t="s">
        <v>9330</v>
      </c>
      <c r="O3767" s="461" t="s">
        <v>3934</v>
      </c>
      <c r="P3767" s="462">
        <v>0.504</v>
      </c>
    </row>
    <row r="3768" spans="14:16">
      <c r="N3768" s="461" t="s">
        <v>9331</v>
      </c>
      <c r="O3768" s="461" t="s">
        <v>7036</v>
      </c>
      <c r="P3768" s="462">
        <v>0.495</v>
      </c>
    </row>
    <row r="3769" spans="14:16">
      <c r="N3769" s="461" t="s">
        <v>9332</v>
      </c>
      <c r="O3769" s="461" t="s">
        <v>7038</v>
      </c>
      <c r="P3769" s="462">
        <v>0.59199999999999997</v>
      </c>
    </row>
    <row r="3770" spans="14:16">
      <c r="N3770" s="461" t="s">
        <v>9333</v>
      </c>
      <c r="O3770" s="461" t="s">
        <v>7040</v>
      </c>
      <c r="P3770" s="462">
        <v>0.56599999999999995</v>
      </c>
    </row>
    <row r="3771" spans="14:16">
      <c r="N3771" s="461" t="s">
        <v>9334</v>
      </c>
      <c r="O3771" s="461" t="s">
        <v>7042</v>
      </c>
      <c r="P3771" s="462">
        <v>0.32300000000000001</v>
      </c>
    </row>
    <row r="3772" spans="14:16">
      <c r="N3772" s="461" t="s">
        <v>9335</v>
      </c>
      <c r="O3772" s="461" t="s">
        <v>7044</v>
      </c>
      <c r="P3772" s="462">
        <v>0.39200000000000002</v>
      </c>
    </row>
    <row r="3773" spans="14:16">
      <c r="N3773" s="461" t="s">
        <v>9336</v>
      </c>
      <c r="O3773" s="461" t="s">
        <v>975</v>
      </c>
      <c r="P3773" s="462">
        <v>0</v>
      </c>
    </row>
    <row r="3774" spans="14:16">
      <c r="N3774" s="461" t="s">
        <v>9337</v>
      </c>
      <c r="O3774" s="461" t="s">
        <v>3944</v>
      </c>
      <c r="P3774" s="462">
        <v>0.41</v>
      </c>
    </row>
    <row r="3775" spans="14:16">
      <c r="N3775" s="461" t="s">
        <v>9338</v>
      </c>
      <c r="O3775" s="461" t="s">
        <v>3948</v>
      </c>
      <c r="P3775" s="462">
        <v>0</v>
      </c>
    </row>
    <row r="3776" spans="14:16">
      <c r="N3776" s="461" t="s">
        <v>9339</v>
      </c>
      <c r="O3776" s="461" t="s">
        <v>3950</v>
      </c>
      <c r="P3776" s="462">
        <v>0</v>
      </c>
    </row>
    <row r="3777" spans="14:16">
      <c r="N3777" s="461" t="s">
        <v>9340</v>
      </c>
      <c r="O3777" s="461" t="s">
        <v>7050</v>
      </c>
      <c r="P3777" s="462">
        <v>2.7E-2</v>
      </c>
    </row>
    <row r="3778" spans="14:16">
      <c r="N3778" s="461" t="s">
        <v>9341</v>
      </c>
      <c r="O3778" s="461" t="s">
        <v>7052</v>
      </c>
      <c r="P3778" s="462">
        <v>0.54600000000000004</v>
      </c>
    </row>
    <row r="3779" spans="14:16">
      <c r="N3779" s="461" t="s">
        <v>9342</v>
      </c>
      <c r="O3779" s="461" t="s">
        <v>7054</v>
      </c>
      <c r="P3779" s="462">
        <v>0.43</v>
      </c>
    </row>
    <row r="3780" spans="14:16">
      <c r="N3780" s="461" t="s">
        <v>9343</v>
      </c>
      <c r="O3780" s="461" t="s">
        <v>7056</v>
      </c>
      <c r="P3780" s="462">
        <v>0.38900000000000001</v>
      </c>
    </row>
    <row r="3781" spans="14:16">
      <c r="N3781" s="461" t="s">
        <v>9344</v>
      </c>
      <c r="O3781" s="461" t="s">
        <v>7058</v>
      </c>
      <c r="P3781" s="462">
        <v>0.27800000000000002</v>
      </c>
    </row>
    <row r="3782" spans="14:16">
      <c r="N3782" s="461" t="s">
        <v>9345</v>
      </c>
      <c r="O3782" s="461" t="s">
        <v>7060</v>
      </c>
      <c r="P3782" s="462">
        <v>0.51</v>
      </c>
    </row>
    <row r="3783" spans="14:16">
      <c r="N3783" s="461" t="s">
        <v>9346</v>
      </c>
      <c r="O3783" s="461" t="s">
        <v>3965</v>
      </c>
      <c r="P3783" s="462">
        <v>0</v>
      </c>
    </row>
    <row r="3784" spans="14:16">
      <c r="N3784" s="461" t="s">
        <v>9347</v>
      </c>
      <c r="O3784" s="461" t="s">
        <v>7063</v>
      </c>
      <c r="P3784" s="462">
        <v>0</v>
      </c>
    </row>
    <row r="3785" spans="14:16">
      <c r="N3785" s="461" t="s">
        <v>9348</v>
      </c>
      <c r="O3785" s="461" t="s">
        <v>7065</v>
      </c>
      <c r="P3785" s="462">
        <v>0.32100000000000001</v>
      </c>
    </row>
    <row r="3786" spans="14:16">
      <c r="N3786" s="461" t="s">
        <v>9349</v>
      </c>
      <c r="O3786" s="461" t="s">
        <v>7067</v>
      </c>
      <c r="P3786" s="462">
        <v>0.52200000000000002</v>
      </c>
    </row>
    <row r="3787" spans="14:16">
      <c r="N3787" s="461" t="s">
        <v>9350</v>
      </c>
      <c r="O3787" s="461" t="s">
        <v>7069</v>
      </c>
      <c r="P3787" s="462">
        <v>0.42199999999999999</v>
      </c>
    </row>
    <row r="3788" spans="14:16">
      <c r="N3788" s="461" t="s">
        <v>9351</v>
      </c>
      <c r="O3788" s="461" t="s">
        <v>7071</v>
      </c>
      <c r="P3788" s="462">
        <v>0.52800000000000002</v>
      </c>
    </row>
    <row r="3789" spans="14:16">
      <c r="N3789" s="461" t="s">
        <v>9352</v>
      </c>
      <c r="O3789" s="461" t="s">
        <v>7073</v>
      </c>
      <c r="P3789" s="462">
        <v>0.51</v>
      </c>
    </row>
    <row r="3790" spans="14:16">
      <c r="N3790" s="461" t="s">
        <v>9353</v>
      </c>
      <c r="O3790" s="461" t="s">
        <v>7075</v>
      </c>
      <c r="P3790" s="462">
        <v>0</v>
      </c>
    </row>
    <row r="3791" spans="14:16">
      <c r="N3791" s="461" t="s">
        <v>9354</v>
      </c>
      <c r="O3791" s="461" t="s">
        <v>7077</v>
      </c>
      <c r="P3791" s="462">
        <v>0.38900000000000001</v>
      </c>
    </row>
    <row r="3792" spans="14:16">
      <c r="N3792" s="461" t="s">
        <v>9355</v>
      </c>
      <c r="O3792" s="461" t="s">
        <v>973</v>
      </c>
      <c r="P3792" s="462">
        <v>0.377</v>
      </c>
    </row>
    <row r="3793" spans="14:16">
      <c r="N3793" s="461" t="s">
        <v>9356</v>
      </c>
      <c r="O3793" s="461" t="s">
        <v>3976</v>
      </c>
      <c r="P3793" s="462">
        <v>0.42599999999999999</v>
      </c>
    </row>
    <row r="3794" spans="14:16">
      <c r="N3794" s="461" t="s">
        <v>9357</v>
      </c>
      <c r="O3794" s="461" t="s">
        <v>7081</v>
      </c>
      <c r="P3794" s="462">
        <v>0</v>
      </c>
    </row>
    <row r="3795" spans="14:16">
      <c r="N3795" s="461" t="s">
        <v>9358</v>
      </c>
      <c r="O3795" s="461" t="s">
        <v>7083</v>
      </c>
      <c r="P3795" s="462">
        <v>0.42899999999999999</v>
      </c>
    </row>
    <row r="3796" spans="14:16">
      <c r="N3796" s="461" t="s">
        <v>9359</v>
      </c>
      <c r="O3796" s="461" t="s">
        <v>7085</v>
      </c>
      <c r="P3796" s="462">
        <v>0.46299999999999997</v>
      </c>
    </row>
    <row r="3797" spans="14:16">
      <c r="N3797" s="461" t="s">
        <v>9360</v>
      </c>
      <c r="O3797" s="461" t="s">
        <v>7087</v>
      </c>
      <c r="P3797" s="462">
        <v>0.13</v>
      </c>
    </row>
    <row r="3798" spans="14:16">
      <c r="N3798" s="461" t="s">
        <v>9361</v>
      </c>
      <c r="O3798" s="461" t="s">
        <v>7089</v>
      </c>
      <c r="P3798" s="462">
        <v>0.47</v>
      </c>
    </row>
    <row r="3799" spans="14:16">
      <c r="N3799" s="461" t="s">
        <v>9362</v>
      </c>
      <c r="O3799" s="461" t="s">
        <v>7091</v>
      </c>
      <c r="P3799" s="462">
        <v>0.78700000000000003</v>
      </c>
    </row>
    <row r="3800" spans="14:16">
      <c r="N3800" s="461" t="s">
        <v>9363</v>
      </c>
      <c r="O3800" s="461" t="s">
        <v>7093</v>
      </c>
      <c r="P3800" s="462">
        <v>0.41499999999999998</v>
      </c>
    </row>
    <row r="3801" spans="14:16">
      <c r="N3801" s="461" t="s">
        <v>9364</v>
      </c>
      <c r="O3801" s="461" t="s">
        <v>7095</v>
      </c>
      <c r="P3801" s="462">
        <v>0.34900000000000003</v>
      </c>
    </row>
    <row r="3802" spans="14:16">
      <c r="N3802" s="461" t="s">
        <v>9365</v>
      </c>
      <c r="O3802" s="461" t="s">
        <v>7097</v>
      </c>
      <c r="P3802" s="462">
        <v>0.504</v>
      </c>
    </row>
    <row r="3803" spans="14:16">
      <c r="N3803" s="461" t="s">
        <v>9366</v>
      </c>
      <c r="O3803" s="461" t="s">
        <v>7099</v>
      </c>
      <c r="P3803" s="462">
        <v>0.504</v>
      </c>
    </row>
    <row r="3804" spans="14:16">
      <c r="N3804" s="461" t="s">
        <v>9367</v>
      </c>
      <c r="O3804" s="461" t="s">
        <v>3992</v>
      </c>
      <c r="P3804" s="462">
        <v>0</v>
      </c>
    </row>
    <row r="3805" spans="14:16">
      <c r="N3805" s="461" t="s">
        <v>9368</v>
      </c>
      <c r="O3805" s="461" t="s">
        <v>7102</v>
      </c>
      <c r="P3805" s="462">
        <v>0.54</v>
      </c>
    </row>
    <row r="3806" spans="14:16">
      <c r="N3806" s="461" t="s">
        <v>9369</v>
      </c>
      <c r="O3806" s="461" t="s">
        <v>3996</v>
      </c>
      <c r="P3806" s="462">
        <v>0</v>
      </c>
    </row>
    <row r="3807" spans="14:16">
      <c r="N3807" s="461" t="s">
        <v>9370</v>
      </c>
      <c r="O3807" s="461" t="s">
        <v>7105</v>
      </c>
      <c r="P3807" s="462">
        <v>0.39100000000000001</v>
      </c>
    </row>
    <row r="3808" spans="14:16">
      <c r="N3808" s="461" t="s">
        <v>9371</v>
      </c>
      <c r="O3808" s="461" t="s">
        <v>7107</v>
      </c>
      <c r="P3808" s="462">
        <v>0.47499999999999998</v>
      </c>
    </row>
    <row r="3809" spans="14:16">
      <c r="N3809" s="461" t="s">
        <v>9372</v>
      </c>
      <c r="O3809" s="461" t="s">
        <v>7109</v>
      </c>
      <c r="P3809" s="462">
        <v>0.495</v>
      </c>
    </row>
    <row r="3810" spans="14:16">
      <c r="N3810" s="461" t="s">
        <v>9373</v>
      </c>
      <c r="O3810" s="461" t="s">
        <v>7111</v>
      </c>
      <c r="P3810" s="462">
        <v>0.39200000000000002</v>
      </c>
    </row>
    <row r="3811" spans="14:16">
      <c r="N3811" s="461" t="s">
        <v>9374</v>
      </c>
      <c r="O3811" s="461" t="s">
        <v>7113</v>
      </c>
      <c r="P3811" s="462">
        <v>0.52899999999999991</v>
      </c>
    </row>
    <row r="3812" spans="14:16">
      <c r="N3812" s="461" t="s">
        <v>9375</v>
      </c>
      <c r="O3812" s="461" t="s">
        <v>7115</v>
      </c>
      <c r="P3812" s="462">
        <v>0.60099999999999998</v>
      </c>
    </row>
    <row r="3813" spans="14:16">
      <c r="N3813" s="461" t="s">
        <v>9376</v>
      </c>
      <c r="O3813" s="461" t="s">
        <v>7117</v>
      </c>
      <c r="P3813" s="462">
        <v>0.16400000000000001</v>
      </c>
    </row>
    <row r="3814" spans="14:16">
      <c r="N3814" s="461" t="s">
        <v>9377</v>
      </c>
      <c r="O3814" s="461" t="s">
        <v>7119</v>
      </c>
      <c r="P3814" s="462">
        <v>0.46500000000000002</v>
      </c>
    </row>
    <row r="3815" spans="14:16">
      <c r="N3815" s="461" t="s">
        <v>9378</v>
      </c>
      <c r="O3815" s="461" t="s">
        <v>7121</v>
      </c>
      <c r="P3815" s="462">
        <v>0.47399999999999998</v>
      </c>
    </row>
    <row r="3816" spans="14:16">
      <c r="N3816" s="461" t="s">
        <v>9379</v>
      </c>
      <c r="O3816" s="461" t="s">
        <v>7123</v>
      </c>
      <c r="P3816" s="462">
        <v>0.39200000000000002</v>
      </c>
    </row>
    <row r="3817" spans="14:16">
      <c r="N3817" s="461" t="s">
        <v>9380</v>
      </c>
      <c r="O3817" s="461" t="s">
        <v>7125</v>
      </c>
      <c r="P3817" s="462">
        <v>0.45700000000000002</v>
      </c>
    </row>
    <row r="3818" spans="14:16">
      <c r="N3818" s="461" t="s">
        <v>9381</v>
      </c>
      <c r="O3818" s="461" t="s">
        <v>4007</v>
      </c>
      <c r="P3818" s="462">
        <v>0</v>
      </c>
    </row>
    <row r="3819" spans="14:16">
      <c r="N3819" s="461" t="s">
        <v>9382</v>
      </c>
      <c r="O3819" s="461" t="s">
        <v>4009</v>
      </c>
      <c r="P3819" s="462">
        <v>0</v>
      </c>
    </row>
    <row r="3820" spans="14:16">
      <c r="N3820" s="461" t="s">
        <v>9383</v>
      </c>
      <c r="O3820" s="461" t="s">
        <v>7129</v>
      </c>
      <c r="P3820" s="462">
        <v>0</v>
      </c>
    </row>
    <row r="3821" spans="14:16">
      <c r="N3821" s="461" t="s">
        <v>9384</v>
      </c>
      <c r="O3821" s="461" t="s">
        <v>7131</v>
      </c>
      <c r="P3821" s="462">
        <v>0</v>
      </c>
    </row>
    <row r="3822" spans="14:16">
      <c r="N3822" s="461" t="s">
        <v>9385</v>
      </c>
      <c r="O3822" s="461" t="s">
        <v>7133</v>
      </c>
      <c r="P3822" s="462">
        <v>0.46599999999999997</v>
      </c>
    </row>
    <row r="3823" spans="14:16">
      <c r="N3823" s="461" t="s">
        <v>9386</v>
      </c>
      <c r="O3823" s="461" t="s">
        <v>7135</v>
      </c>
      <c r="P3823" s="462">
        <v>0.248</v>
      </c>
    </row>
    <row r="3824" spans="14:16">
      <c r="N3824" s="461" t="s">
        <v>9387</v>
      </c>
      <c r="O3824" s="461" t="s">
        <v>7137</v>
      </c>
      <c r="P3824" s="462">
        <v>0</v>
      </c>
    </row>
    <row r="3825" spans="14:16">
      <c r="N3825" s="461" t="s">
        <v>9388</v>
      </c>
      <c r="O3825" s="461" t="s">
        <v>7139</v>
      </c>
      <c r="P3825" s="462">
        <v>0.46899999999999997</v>
      </c>
    </row>
    <row r="3826" spans="14:16">
      <c r="N3826" s="461" t="s">
        <v>9389</v>
      </c>
      <c r="O3826" s="461" t="s">
        <v>978</v>
      </c>
      <c r="P3826" s="462">
        <v>0</v>
      </c>
    </row>
    <row r="3827" spans="14:16">
      <c r="N3827" s="461" t="s">
        <v>9390</v>
      </c>
      <c r="O3827" s="461" t="s">
        <v>7142</v>
      </c>
      <c r="P3827" s="462">
        <v>0</v>
      </c>
    </row>
    <row r="3828" spans="14:16">
      <c r="N3828" s="461" t="s">
        <v>9391</v>
      </c>
      <c r="O3828" s="461" t="s">
        <v>7144</v>
      </c>
      <c r="P3828" s="462">
        <v>0.55000000000000004</v>
      </c>
    </row>
    <row r="3829" spans="14:16">
      <c r="N3829" s="461" t="s">
        <v>9392</v>
      </c>
      <c r="O3829" s="461" t="s">
        <v>7146</v>
      </c>
      <c r="P3829" s="462">
        <v>0.51500000000000001</v>
      </c>
    </row>
    <row r="3830" spans="14:16">
      <c r="N3830" s="461" t="s">
        <v>9393</v>
      </c>
      <c r="O3830" s="461" t="s">
        <v>7148</v>
      </c>
      <c r="P3830" s="462">
        <v>0.46500000000000002</v>
      </c>
    </row>
    <row r="3831" spans="14:16">
      <c r="N3831" s="461" t="s">
        <v>9394</v>
      </c>
      <c r="O3831" s="461" t="s">
        <v>7150</v>
      </c>
      <c r="P3831" s="462">
        <v>0.33</v>
      </c>
    </row>
    <row r="3832" spans="14:16">
      <c r="N3832" s="461" t="s">
        <v>9395</v>
      </c>
      <c r="O3832" s="461" t="s">
        <v>7152</v>
      </c>
      <c r="P3832" s="462">
        <v>0.39200000000000002</v>
      </c>
    </row>
    <row r="3833" spans="14:16">
      <c r="N3833" s="461" t="s">
        <v>9396</v>
      </c>
      <c r="O3833" s="461" t="s">
        <v>7154</v>
      </c>
      <c r="P3833" s="462">
        <v>0.39200000000000002</v>
      </c>
    </row>
    <row r="3834" spans="14:16">
      <c r="N3834" s="461" t="s">
        <v>9397</v>
      </c>
      <c r="O3834" s="461" t="s">
        <v>7156</v>
      </c>
      <c r="P3834" s="462">
        <v>0.68799999999999994</v>
      </c>
    </row>
    <row r="3835" spans="14:16">
      <c r="N3835" s="461" t="s">
        <v>9398</v>
      </c>
      <c r="O3835" s="461" t="s">
        <v>7158</v>
      </c>
      <c r="P3835" s="462">
        <v>0.32200000000000001</v>
      </c>
    </row>
    <row r="3836" spans="14:16">
      <c r="N3836" s="461" t="s">
        <v>9399</v>
      </c>
      <c r="O3836" s="461" t="s">
        <v>7160</v>
      </c>
      <c r="P3836" s="462">
        <v>0.39200000000000002</v>
      </c>
    </row>
    <row r="3837" spans="14:16">
      <c r="N3837" s="461" t="s">
        <v>9400</v>
      </c>
      <c r="O3837" s="461" t="s">
        <v>7162</v>
      </c>
      <c r="P3837" s="462">
        <v>0.441</v>
      </c>
    </row>
    <row r="3838" spans="14:16">
      <c r="N3838" s="461" t="s">
        <v>9401</v>
      </c>
      <c r="O3838" s="461" t="s">
        <v>7164</v>
      </c>
      <c r="P3838" s="462">
        <v>0.52700000000000002</v>
      </c>
    </row>
    <row r="3839" spans="14:16">
      <c r="N3839" s="461" t="s">
        <v>9402</v>
      </c>
      <c r="O3839" s="461" t="s">
        <v>7166</v>
      </c>
      <c r="P3839" s="462">
        <v>0.41099999999999998</v>
      </c>
    </row>
    <row r="3840" spans="14:16">
      <c r="N3840" s="461" t="s">
        <v>9403</v>
      </c>
      <c r="O3840" s="461" t="s">
        <v>7168</v>
      </c>
      <c r="P3840" s="462">
        <v>0.66300000000000003</v>
      </c>
    </row>
    <row r="3841" spans="14:16">
      <c r="N3841" s="461" t="s">
        <v>9404</v>
      </c>
      <c r="O3841" s="461" t="s">
        <v>4034</v>
      </c>
      <c r="P3841" s="462">
        <v>0</v>
      </c>
    </row>
    <row r="3842" spans="14:16">
      <c r="N3842" s="461" t="s">
        <v>9405</v>
      </c>
      <c r="O3842" s="461" t="s">
        <v>7171</v>
      </c>
      <c r="P3842" s="462">
        <v>0.312</v>
      </c>
    </row>
    <row r="3843" spans="14:16">
      <c r="N3843" s="461" t="s">
        <v>9406</v>
      </c>
      <c r="O3843" s="461" t="s">
        <v>1100</v>
      </c>
      <c r="P3843" s="462">
        <v>0</v>
      </c>
    </row>
    <row r="3844" spans="14:16">
      <c r="N3844" s="461" t="s">
        <v>9407</v>
      </c>
      <c r="O3844" s="461" t="s">
        <v>4039</v>
      </c>
      <c r="P3844" s="462">
        <v>0.184</v>
      </c>
    </row>
    <row r="3845" spans="14:16">
      <c r="N3845" s="461" t="s">
        <v>9408</v>
      </c>
      <c r="O3845" s="461" t="s">
        <v>4041</v>
      </c>
      <c r="P3845" s="462">
        <v>0.377</v>
      </c>
    </row>
    <row r="3846" spans="14:16">
      <c r="N3846" s="461" t="s">
        <v>9409</v>
      </c>
      <c r="O3846" s="461" t="s">
        <v>4043</v>
      </c>
      <c r="P3846" s="462">
        <v>0</v>
      </c>
    </row>
    <row r="3847" spans="14:16">
      <c r="N3847" s="461" t="s">
        <v>9410</v>
      </c>
      <c r="O3847" s="461" t="s">
        <v>7177</v>
      </c>
      <c r="P3847" s="462">
        <v>0.502</v>
      </c>
    </row>
    <row r="3848" spans="14:16">
      <c r="N3848" s="461" t="s">
        <v>9411</v>
      </c>
      <c r="O3848" s="461" t="s">
        <v>7179</v>
      </c>
      <c r="P3848" s="462">
        <v>0.59599999999999997</v>
      </c>
    </row>
    <row r="3849" spans="14:16">
      <c r="N3849" s="461" t="s">
        <v>9412</v>
      </c>
      <c r="O3849" s="461" t="s">
        <v>7181</v>
      </c>
      <c r="P3849" s="462">
        <v>0.39200000000000002</v>
      </c>
    </row>
    <row r="3850" spans="14:16">
      <c r="N3850" s="461" t="s">
        <v>9413</v>
      </c>
      <c r="O3850" s="461" t="s">
        <v>4054</v>
      </c>
      <c r="P3850" s="462">
        <v>0</v>
      </c>
    </row>
    <row r="3851" spans="14:16">
      <c r="N3851" s="461" t="s">
        <v>9414</v>
      </c>
      <c r="O3851" s="461" t="s">
        <v>7184</v>
      </c>
      <c r="P3851" s="462">
        <v>1.0369999999999999</v>
      </c>
    </row>
    <row r="3852" spans="14:16">
      <c r="N3852" s="461" t="s">
        <v>9415</v>
      </c>
      <c r="O3852" s="461" t="s">
        <v>7186</v>
      </c>
      <c r="P3852" s="462">
        <v>0.64400000000000002</v>
      </c>
    </row>
    <row r="3853" spans="14:16">
      <c r="N3853" s="461" t="s">
        <v>9416</v>
      </c>
      <c r="O3853" s="461" t="s">
        <v>819</v>
      </c>
      <c r="P3853" s="462">
        <v>0</v>
      </c>
    </row>
    <row r="3854" spans="14:16">
      <c r="N3854" s="461" t="s">
        <v>9417</v>
      </c>
      <c r="O3854" s="461" t="s">
        <v>820</v>
      </c>
      <c r="P3854" s="462">
        <v>0.19700000000000001</v>
      </c>
    </row>
    <row r="3855" spans="14:16">
      <c r="N3855" s="461" t="s">
        <v>9418</v>
      </c>
      <c r="O3855" s="461" t="s">
        <v>4061</v>
      </c>
      <c r="P3855" s="462">
        <v>0</v>
      </c>
    </row>
    <row r="3856" spans="14:16">
      <c r="N3856" s="461" t="s">
        <v>9419</v>
      </c>
      <c r="O3856" s="461" t="s">
        <v>4063</v>
      </c>
      <c r="P3856" s="462">
        <v>0</v>
      </c>
    </row>
    <row r="3857" spans="14:16">
      <c r="N3857" s="461" t="s">
        <v>9420</v>
      </c>
      <c r="O3857" s="461" t="s">
        <v>4065</v>
      </c>
      <c r="P3857" s="462">
        <v>0.247</v>
      </c>
    </row>
    <row r="3858" spans="14:16">
      <c r="N3858" s="461" t="s">
        <v>9421</v>
      </c>
      <c r="O3858" s="461" t="s">
        <v>4067</v>
      </c>
      <c r="P3858" s="462">
        <v>0</v>
      </c>
    </row>
    <row r="3859" spans="14:16">
      <c r="N3859" s="461" t="s">
        <v>9422</v>
      </c>
      <c r="O3859" s="461" t="s">
        <v>4069</v>
      </c>
      <c r="P3859" s="462">
        <v>0</v>
      </c>
    </row>
    <row r="3860" spans="14:16">
      <c r="N3860" s="461" t="s">
        <v>9423</v>
      </c>
      <c r="O3860" s="461" t="s">
        <v>7195</v>
      </c>
      <c r="P3860" s="462">
        <v>0</v>
      </c>
    </row>
    <row r="3861" spans="14:16">
      <c r="N3861" s="461" t="s">
        <v>9424</v>
      </c>
      <c r="O3861" s="461" t="s">
        <v>7197</v>
      </c>
      <c r="P3861" s="462">
        <v>0.248</v>
      </c>
    </row>
    <row r="3862" spans="14:16">
      <c r="N3862" s="461" t="s">
        <v>9425</v>
      </c>
      <c r="O3862" s="461" t="s">
        <v>7199</v>
      </c>
      <c r="P3862" s="462">
        <v>0.46400000000000002</v>
      </c>
    </row>
    <row r="3863" spans="14:16">
      <c r="N3863" s="461" t="s">
        <v>9426</v>
      </c>
      <c r="O3863" s="461" t="s">
        <v>7201</v>
      </c>
      <c r="P3863" s="462">
        <v>0.43</v>
      </c>
    </row>
    <row r="3864" spans="14:16">
      <c r="N3864" s="461" t="s">
        <v>9427</v>
      </c>
      <c r="O3864" s="461" t="s">
        <v>7203</v>
      </c>
      <c r="P3864" s="462">
        <v>0.41399999999999998</v>
      </c>
    </row>
    <row r="3865" spans="14:16">
      <c r="N3865" s="461" t="s">
        <v>9428</v>
      </c>
      <c r="O3865" s="461" t="s">
        <v>7205</v>
      </c>
      <c r="P3865" s="462">
        <v>0.51200000000000001</v>
      </c>
    </row>
    <row r="3866" spans="14:16">
      <c r="N3866" s="461" t="s">
        <v>9429</v>
      </c>
      <c r="O3866" s="461" t="s">
        <v>7207</v>
      </c>
      <c r="P3866" s="462">
        <v>0.47399999999999998</v>
      </c>
    </row>
    <row r="3867" spans="14:16">
      <c r="N3867" s="461" t="s">
        <v>9430</v>
      </c>
      <c r="O3867" s="461" t="s">
        <v>7209</v>
      </c>
      <c r="P3867" s="462">
        <v>0.53300000000000003</v>
      </c>
    </row>
    <row r="3868" spans="14:16">
      <c r="N3868" s="461" t="s">
        <v>9431</v>
      </c>
      <c r="O3868" s="461" t="s">
        <v>7211</v>
      </c>
      <c r="P3868" s="462">
        <v>0.52300000000000002</v>
      </c>
    </row>
    <row r="3869" spans="14:16">
      <c r="N3869" s="461" t="s">
        <v>9432</v>
      </c>
      <c r="O3869" s="461" t="s">
        <v>7213</v>
      </c>
      <c r="P3869" s="462">
        <v>0.50700000000000001</v>
      </c>
    </row>
    <row r="3870" spans="14:16">
      <c r="N3870" s="461" t="s">
        <v>9433</v>
      </c>
      <c r="O3870" s="461" t="s">
        <v>7215</v>
      </c>
      <c r="P3870" s="462">
        <v>0.44</v>
      </c>
    </row>
    <row r="3871" spans="14:16">
      <c r="N3871" s="461" t="s">
        <v>9434</v>
      </c>
      <c r="O3871" s="461" t="s">
        <v>7217</v>
      </c>
      <c r="P3871" s="462">
        <v>0.40300000000000002</v>
      </c>
    </row>
    <row r="3872" spans="14:16">
      <c r="N3872" s="461" t="s">
        <v>9435</v>
      </c>
      <c r="O3872" s="461" t="s">
        <v>7219</v>
      </c>
      <c r="P3872" s="462">
        <v>0.39599999999999996</v>
      </c>
    </row>
    <row r="3873" spans="14:16">
      <c r="N3873" s="461" t="s">
        <v>9436</v>
      </c>
      <c r="O3873" s="461" t="s">
        <v>7221</v>
      </c>
      <c r="P3873" s="462">
        <v>0.33300000000000002</v>
      </c>
    </row>
    <row r="3874" spans="14:16">
      <c r="N3874" s="461" t="s">
        <v>9437</v>
      </c>
      <c r="O3874" s="461" t="s">
        <v>7223</v>
      </c>
      <c r="P3874" s="462">
        <v>0.45400000000000001</v>
      </c>
    </row>
    <row r="3875" spans="14:16">
      <c r="N3875" s="461" t="s">
        <v>9438</v>
      </c>
      <c r="O3875" s="461" t="s">
        <v>7225</v>
      </c>
      <c r="P3875" s="462">
        <v>0</v>
      </c>
    </row>
    <row r="3876" spans="14:16">
      <c r="N3876" s="461" t="s">
        <v>9439</v>
      </c>
      <c r="O3876" s="461" t="s">
        <v>7227</v>
      </c>
      <c r="P3876" s="462">
        <v>0.434</v>
      </c>
    </row>
    <row r="3877" spans="14:16">
      <c r="N3877" s="461" t="s">
        <v>9440</v>
      </c>
      <c r="O3877" s="461" t="s">
        <v>7229</v>
      </c>
      <c r="P3877" s="462">
        <v>0.53400000000000003</v>
      </c>
    </row>
    <row r="3878" spans="14:16">
      <c r="N3878" s="461" t="s">
        <v>9441</v>
      </c>
      <c r="O3878" s="461" t="s">
        <v>7231</v>
      </c>
      <c r="P3878" s="462">
        <v>0.46099999999999997</v>
      </c>
    </row>
    <row r="3879" spans="14:16">
      <c r="N3879" s="461" t="s">
        <v>9442</v>
      </c>
      <c r="O3879" s="461" t="s">
        <v>7233</v>
      </c>
      <c r="P3879" s="462">
        <v>0.55699999999999994</v>
      </c>
    </row>
    <row r="3880" spans="14:16">
      <c r="N3880" s="461" t="s">
        <v>9443</v>
      </c>
      <c r="O3880" s="461" t="s">
        <v>7235</v>
      </c>
      <c r="P3880" s="462">
        <v>0.44499999999999995</v>
      </c>
    </row>
    <row r="3881" spans="14:16">
      <c r="N3881" s="461" t="s">
        <v>9444</v>
      </c>
      <c r="O3881" s="461" t="s">
        <v>7237</v>
      </c>
      <c r="P3881" s="462">
        <v>0.67</v>
      </c>
    </row>
    <row r="3882" spans="14:16">
      <c r="N3882" s="461" t="s">
        <v>9445</v>
      </c>
      <c r="O3882" s="461" t="s">
        <v>7239</v>
      </c>
      <c r="P3882" s="462">
        <v>0</v>
      </c>
    </row>
    <row r="3883" spans="14:16">
      <c r="N3883" s="461" t="s">
        <v>9446</v>
      </c>
      <c r="O3883" s="461" t="s">
        <v>7241</v>
      </c>
      <c r="P3883" s="462">
        <v>0.49</v>
      </c>
    </row>
    <row r="3884" spans="14:16">
      <c r="N3884" s="461" t="s">
        <v>9447</v>
      </c>
      <c r="O3884" s="461" t="s">
        <v>7243</v>
      </c>
      <c r="P3884" s="462">
        <v>0.46500000000000002</v>
      </c>
    </row>
    <row r="3885" spans="14:16">
      <c r="N3885" s="461" t="s">
        <v>9448</v>
      </c>
      <c r="O3885" s="461" t="s">
        <v>7245</v>
      </c>
      <c r="P3885" s="462">
        <v>0.39</v>
      </c>
    </row>
    <row r="3886" spans="14:16">
      <c r="N3886" s="461" t="s">
        <v>9449</v>
      </c>
      <c r="O3886" s="461" t="s">
        <v>4114</v>
      </c>
      <c r="P3886" s="462">
        <v>0</v>
      </c>
    </row>
    <row r="3887" spans="14:16">
      <c r="N3887" s="461" t="s">
        <v>9450</v>
      </c>
      <c r="O3887" s="461" t="s">
        <v>7248</v>
      </c>
      <c r="P3887" s="462">
        <v>0.502</v>
      </c>
    </row>
    <row r="3888" spans="14:16">
      <c r="N3888" s="461" t="s">
        <v>9451</v>
      </c>
      <c r="O3888" s="461" t="s">
        <v>7250</v>
      </c>
      <c r="P3888" s="462">
        <v>0.38400000000000001</v>
      </c>
    </row>
    <row r="3889" spans="14:16">
      <c r="N3889" s="461" t="s">
        <v>9452</v>
      </c>
      <c r="O3889" s="461" t="s">
        <v>7252</v>
      </c>
      <c r="P3889" s="462">
        <v>0</v>
      </c>
    </row>
    <row r="3890" spans="14:16">
      <c r="N3890" s="461" t="s">
        <v>9453</v>
      </c>
      <c r="O3890" s="461" t="s">
        <v>7254</v>
      </c>
      <c r="P3890" s="462">
        <v>0.48599999999999999</v>
      </c>
    </row>
    <row r="3891" spans="14:16">
      <c r="N3891" s="461" t="s">
        <v>9454</v>
      </c>
      <c r="O3891" s="461" t="s">
        <v>7256</v>
      </c>
      <c r="P3891" s="462">
        <v>0.39200000000000002</v>
      </c>
    </row>
    <row r="3892" spans="14:16">
      <c r="N3892" s="461" t="s">
        <v>9455</v>
      </c>
      <c r="O3892" s="461" t="s">
        <v>4122</v>
      </c>
      <c r="P3892" s="462">
        <v>0</v>
      </c>
    </row>
    <row r="3893" spans="14:16">
      <c r="N3893" s="461" t="s">
        <v>9456</v>
      </c>
      <c r="O3893" s="461" t="s">
        <v>7259</v>
      </c>
      <c r="P3893" s="462">
        <v>0.45199999999999996</v>
      </c>
    </row>
    <row r="3894" spans="14:16">
      <c r="N3894" s="461" t="s">
        <v>9457</v>
      </c>
      <c r="O3894" s="461" t="s">
        <v>7261</v>
      </c>
      <c r="P3894" s="462">
        <v>0.502</v>
      </c>
    </row>
    <row r="3895" spans="14:16">
      <c r="N3895" s="461" t="s">
        <v>9458</v>
      </c>
      <c r="O3895" s="461" t="s">
        <v>7263</v>
      </c>
      <c r="P3895" s="462">
        <v>0.34099999999999997</v>
      </c>
    </row>
    <row r="3896" spans="14:16">
      <c r="N3896" s="461" t="s">
        <v>9459</v>
      </c>
      <c r="O3896" s="461" t="s">
        <v>4129</v>
      </c>
      <c r="P3896" s="462">
        <v>0</v>
      </c>
    </row>
    <row r="3897" spans="14:16">
      <c r="N3897" s="461" t="s">
        <v>9460</v>
      </c>
      <c r="O3897" s="461" t="s">
        <v>7266</v>
      </c>
      <c r="P3897" s="462">
        <v>0.28600000000000003</v>
      </c>
    </row>
    <row r="3898" spans="14:16">
      <c r="N3898" s="461" t="s">
        <v>9461</v>
      </c>
      <c r="O3898" s="461" t="s">
        <v>7268</v>
      </c>
      <c r="P3898" s="462">
        <v>0.46600000000000003</v>
      </c>
    </row>
    <row r="3899" spans="14:16">
      <c r="N3899" s="461" t="s">
        <v>9462</v>
      </c>
      <c r="O3899" s="461" t="s">
        <v>7270</v>
      </c>
      <c r="P3899" s="462">
        <v>0.53500000000000003</v>
      </c>
    </row>
    <row r="3900" spans="14:16">
      <c r="N3900" s="461" t="s">
        <v>9463</v>
      </c>
      <c r="O3900" s="461" t="s">
        <v>7272</v>
      </c>
      <c r="P3900" s="462">
        <v>0.443</v>
      </c>
    </row>
    <row r="3901" spans="14:16">
      <c r="N3901" s="461" t="s">
        <v>9464</v>
      </c>
      <c r="O3901" s="461" t="s">
        <v>7274</v>
      </c>
      <c r="P3901" s="462">
        <v>0.501</v>
      </c>
    </row>
    <row r="3902" spans="14:16">
      <c r="N3902" s="461" t="s">
        <v>9465</v>
      </c>
      <c r="O3902" s="461" t="s">
        <v>7276</v>
      </c>
      <c r="P3902" s="462">
        <v>0</v>
      </c>
    </row>
    <row r="3903" spans="14:16">
      <c r="N3903" s="461" t="s">
        <v>9466</v>
      </c>
      <c r="O3903" s="461" t="s">
        <v>7278</v>
      </c>
      <c r="P3903" s="462">
        <v>0.46</v>
      </c>
    </row>
    <row r="3904" spans="14:16">
      <c r="N3904" s="461" t="s">
        <v>9467</v>
      </c>
      <c r="O3904" s="461" t="s">
        <v>7280</v>
      </c>
      <c r="P3904" s="462">
        <v>0.39200000000000002</v>
      </c>
    </row>
    <row r="3905" spans="14:16">
      <c r="N3905" s="461" t="s">
        <v>9468</v>
      </c>
      <c r="O3905" s="461" t="s">
        <v>7282</v>
      </c>
      <c r="P3905" s="462">
        <v>0.504</v>
      </c>
    </row>
    <row r="3906" spans="14:16">
      <c r="N3906" s="461" t="s">
        <v>9469</v>
      </c>
      <c r="O3906" s="461" t="s">
        <v>7284</v>
      </c>
      <c r="P3906" s="462">
        <v>0.41800000000000004</v>
      </c>
    </row>
    <row r="3907" spans="14:16">
      <c r="N3907" s="461" t="s">
        <v>9470</v>
      </c>
      <c r="O3907" s="461" t="s">
        <v>7286</v>
      </c>
      <c r="P3907" s="462">
        <v>0</v>
      </c>
    </row>
    <row r="3908" spans="14:16">
      <c r="N3908" s="461" t="s">
        <v>9471</v>
      </c>
      <c r="O3908" s="461" t="s">
        <v>7288</v>
      </c>
      <c r="P3908" s="462">
        <v>0</v>
      </c>
    </row>
    <row r="3909" spans="14:16">
      <c r="N3909" s="461" t="s">
        <v>9472</v>
      </c>
      <c r="O3909" s="461" t="s">
        <v>7290</v>
      </c>
      <c r="P3909" s="462">
        <v>0.54500000000000004</v>
      </c>
    </row>
    <row r="3910" spans="14:16">
      <c r="N3910" s="461" t="s">
        <v>9473</v>
      </c>
      <c r="O3910" s="461" t="s">
        <v>7292</v>
      </c>
      <c r="P3910" s="462">
        <v>0</v>
      </c>
    </row>
    <row r="3911" spans="14:16">
      <c r="N3911" s="461" t="s">
        <v>9474</v>
      </c>
      <c r="O3911" s="461" t="s">
        <v>7294</v>
      </c>
      <c r="P3911" s="462">
        <v>0.374</v>
      </c>
    </row>
    <row r="3912" spans="14:16">
      <c r="N3912" s="461" t="s">
        <v>9475</v>
      </c>
      <c r="O3912" s="461" t="s">
        <v>7296</v>
      </c>
      <c r="P3912" s="462">
        <v>0.53500000000000003</v>
      </c>
    </row>
    <row r="3913" spans="14:16">
      <c r="N3913" s="461" t="s">
        <v>9476</v>
      </c>
      <c r="O3913" s="461" t="s">
        <v>7298</v>
      </c>
      <c r="P3913" s="462">
        <v>0.53100000000000003</v>
      </c>
    </row>
    <row r="3914" spans="14:16">
      <c r="N3914" s="461" t="s">
        <v>9477</v>
      </c>
      <c r="O3914" s="461" t="s">
        <v>7300</v>
      </c>
      <c r="P3914" s="462">
        <v>0.54</v>
      </c>
    </row>
    <row r="3915" spans="14:16">
      <c r="N3915" s="461" t="s">
        <v>9478</v>
      </c>
      <c r="O3915" s="461" t="s">
        <v>4151</v>
      </c>
      <c r="P3915" s="462">
        <v>0</v>
      </c>
    </row>
    <row r="3916" spans="14:16">
      <c r="N3916" s="461" t="s">
        <v>9479</v>
      </c>
      <c r="O3916" s="461" t="s">
        <v>4153</v>
      </c>
      <c r="P3916" s="462">
        <v>0</v>
      </c>
    </row>
    <row r="3917" spans="14:16">
      <c r="N3917" s="461" t="s">
        <v>9480</v>
      </c>
      <c r="O3917" s="461" t="s">
        <v>4155</v>
      </c>
      <c r="P3917" s="462">
        <v>0.30199999999999999</v>
      </c>
    </row>
    <row r="3918" spans="14:16">
      <c r="N3918" s="461" t="s">
        <v>9481</v>
      </c>
      <c r="O3918" s="461" t="s">
        <v>4157</v>
      </c>
      <c r="P3918" s="462">
        <v>0</v>
      </c>
    </row>
    <row r="3919" spans="14:16">
      <c r="N3919" s="461" t="s">
        <v>9482</v>
      </c>
      <c r="O3919" s="461" t="s">
        <v>4159</v>
      </c>
      <c r="P3919" s="462">
        <v>0.37</v>
      </c>
    </row>
    <row r="3920" spans="14:16">
      <c r="N3920" s="461" t="s">
        <v>9483</v>
      </c>
      <c r="O3920" s="461" t="s">
        <v>4161</v>
      </c>
      <c r="P3920" s="462">
        <v>0.44400000000000001</v>
      </c>
    </row>
    <row r="3921" spans="14:16">
      <c r="N3921" s="461" t="s">
        <v>9484</v>
      </c>
      <c r="O3921" s="461" t="s">
        <v>7308</v>
      </c>
      <c r="P3921" s="462">
        <v>0.51999999999999991</v>
      </c>
    </row>
    <row r="3922" spans="14:16">
      <c r="N3922" s="461" t="s">
        <v>9485</v>
      </c>
      <c r="O3922" s="461" t="s">
        <v>7310</v>
      </c>
      <c r="P3922" s="462">
        <v>0</v>
      </c>
    </row>
    <row r="3923" spans="14:16">
      <c r="N3923" s="461" t="s">
        <v>9486</v>
      </c>
      <c r="O3923" s="461" t="s">
        <v>7312</v>
      </c>
      <c r="P3923" s="462">
        <v>0.127</v>
      </c>
    </row>
    <row r="3924" spans="14:16">
      <c r="N3924" s="461" t="s">
        <v>9487</v>
      </c>
      <c r="O3924" s="461" t="s">
        <v>7314</v>
      </c>
      <c r="P3924" s="462">
        <v>0.183</v>
      </c>
    </row>
    <row r="3925" spans="14:16">
      <c r="N3925" s="461" t="s">
        <v>9488</v>
      </c>
      <c r="O3925" s="461" t="s">
        <v>7316</v>
      </c>
      <c r="P3925" s="462">
        <v>0</v>
      </c>
    </row>
    <row r="3926" spans="14:16">
      <c r="N3926" s="461" t="s">
        <v>9489</v>
      </c>
      <c r="O3926" s="461" t="s">
        <v>7318</v>
      </c>
      <c r="P3926" s="462">
        <v>0.57799999999999996</v>
      </c>
    </row>
    <row r="3927" spans="14:16">
      <c r="N3927" s="461" t="s">
        <v>9490</v>
      </c>
      <c r="O3927" s="461" t="s">
        <v>4167</v>
      </c>
      <c r="P3927" s="462">
        <v>0</v>
      </c>
    </row>
    <row r="3928" spans="14:16">
      <c r="N3928" s="461" t="s">
        <v>9491</v>
      </c>
      <c r="O3928" s="461" t="s">
        <v>7321</v>
      </c>
      <c r="P3928" s="462">
        <v>0.48500000000000004</v>
      </c>
    </row>
    <row r="3929" spans="14:16">
      <c r="N3929" s="461" t="s">
        <v>9492</v>
      </c>
      <c r="O3929" s="461" t="s">
        <v>7323</v>
      </c>
      <c r="P3929" s="462">
        <v>0.54</v>
      </c>
    </row>
    <row r="3930" spans="14:16">
      <c r="N3930" s="461" t="s">
        <v>9493</v>
      </c>
      <c r="O3930" s="461" t="s">
        <v>7325</v>
      </c>
      <c r="P3930" s="462">
        <v>0</v>
      </c>
    </row>
    <row r="3931" spans="14:16">
      <c r="N3931" s="461" t="s">
        <v>9494</v>
      </c>
      <c r="O3931" s="461" t="s">
        <v>7327</v>
      </c>
      <c r="P3931" s="462">
        <v>0.34900000000000003</v>
      </c>
    </row>
    <row r="3932" spans="14:16">
      <c r="N3932" s="461" t="s">
        <v>9495</v>
      </c>
      <c r="O3932" s="461" t="s">
        <v>7329</v>
      </c>
      <c r="P3932" s="462">
        <v>0.439</v>
      </c>
    </row>
    <row r="3933" spans="14:16">
      <c r="N3933" s="461" t="s">
        <v>9496</v>
      </c>
      <c r="O3933" s="461" t="s">
        <v>7331</v>
      </c>
      <c r="P3933" s="462">
        <v>0.48199999999999998</v>
      </c>
    </row>
    <row r="3934" spans="14:16">
      <c r="N3934" s="461" t="s">
        <v>9497</v>
      </c>
      <c r="O3934" s="461" t="s">
        <v>7333</v>
      </c>
      <c r="P3934" s="462">
        <v>0.53200000000000003</v>
      </c>
    </row>
    <row r="3935" spans="14:16">
      <c r="N3935" s="461" t="s">
        <v>9498</v>
      </c>
      <c r="O3935" s="461" t="s">
        <v>7335</v>
      </c>
      <c r="P3935" s="462">
        <v>0.48799999999999999</v>
      </c>
    </row>
    <row r="3936" spans="14:16">
      <c r="N3936" s="461" t="s">
        <v>9499</v>
      </c>
      <c r="O3936" s="461" t="s">
        <v>7337</v>
      </c>
      <c r="P3936" s="462">
        <v>0.40400000000000003</v>
      </c>
    </row>
    <row r="3937" spans="14:16">
      <c r="N3937" s="461" t="s">
        <v>9500</v>
      </c>
      <c r="O3937" s="461" t="s">
        <v>4173</v>
      </c>
      <c r="P3937" s="462">
        <v>0</v>
      </c>
    </row>
    <row r="3938" spans="14:16">
      <c r="N3938" s="461" t="s">
        <v>9501</v>
      </c>
      <c r="O3938" s="461" t="s">
        <v>7340</v>
      </c>
      <c r="P3938" s="462">
        <v>0.32100000000000001</v>
      </c>
    </row>
    <row r="3939" spans="14:16">
      <c r="N3939" s="461" t="s">
        <v>9502</v>
      </c>
      <c r="O3939" s="461" t="s">
        <v>7342</v>
      </c>
      <c r="P3939" s="462">
        <v>0</v>
      </c>
    </row>
    <row r="3940" spans="14:16">
      <c r="N3940" s="461" t="s">
        <v>9503</v>
      </c>
      <c r="O3940" s="461" t="s">
        <v>7344</v>
      </c>
      <c r="P3940" s="462">
        <v>0.33599999999999997</v>
      </c>
    </row>
    <row r="3941" spans="14:16">
      <c r="N3941" s="461" t="s">
        <v>9504</v>
      </c>
      <c r="O3941" s="461" t="s">
        <v>7346</v>
      </c>
      <c r="P3941" s="462">
        <v>0.53399999999999992</v>
      </c>
    </row>
    <row r="3942" spans="14:16">
      <c r="N3942" s="461" t="s">
        <v>9505</v>
      </c>
      <c r="O3942" s="461" t="s">
        <v>7348</v>
      </c>
      <c r="P3942" s="462">
        <v>0.54</v>
      </c>
    </row>
    <row r="3943" spans="14:16">
      <c r="N3943" s="461" t="s">
        <v>9506</v>
      </c>
      <c r="O3943" s="461" t="s">
        <v>4184</v>
      </c>
      <c r="P3943" s="462">
        <v>0</v>
      </c>
    </row>
    <row r="3944" spans="14:16">
      <c r="N3944" s="461" t="s">
        <v>9507</v>
      </c>
      <c r="O3944" s="461" t="s">
        <v>7351</v>
      </c>
      <c r="P3944" s="462">
        <v>0.49200000000000005</v>
      </c>
    </row>
    <row r="3945" spans="14:16">
      <c r="N3945" s="461" t="s">
        <v>9508</v>
      </c>
      <c r="O3945" s="461" t="s">
        <v>7353</v>
      </c>
      <c r="P3945" s="462">
        <v>0</v>
      </c>
    </row>
    <row r="3946" spans="14:16">
      <c r="N3946" s="461" t="s">
        <v>9509</v>
      </c>
      <c r="O3946" s="461" t="s">
        <v>7355</v>
      </c>
      <c r="P3946" s="462">
        <v>0.53600000000000003</v>
      </c>
    </row>
    <row r="3947" spans="14:16">
      <c r="N3947" s="461" t="s">
        <v>9510</v>
      </c>
      <c r="O3947" s="461" t="s">
        <v>7357</v>
      </c>
      <c r="P3947" s="462">
        <v>0.42599999999999999</v>
      </c>
    </row>
    <row r="3948" spans="14:16">
      <c r="N3948" s="461" t="s">
        <v>9511</v>
      </c>
      <c r="O3948" s="461" t="s">
        <v>7359</v>
      </c>
      <c r="P3948" s="462">
        <v>0</v>
      </c>
    </row>
    <row r="3949" spans="14:16">
      <c r="N3949" s="461" t="s">
        <v>9512</v>
      </c>
      <c r="O3949" s="461" t="s">
        <v>7361</v>
      </c>
      <c r="P3949" s="462">
        <v>0.36399999999999999</v>
      </c>
    </row>
    <row r="3950" spans="14:16">
      <c r="N3950" s="461" t="s">
        <v>9513</v>
      </c>
      <c r="O3950" s="461" t="s">
        <v>7363</v>
      </c>
      <c r="P3950" s="462">
        <v>0.65200000000000002</v>
      </c>
    </row>
    <row r="3951" spans="14:16">
      <c r="N3951" s="461" t="s">
        <v>9514</v>
      </c>
      <c r="O3951" s="461" t="s">
        <v>7365</v>
      </c>
      <c r="P3951" s="462">
        <v>0.45500000000000002</v>
      </c>
    </row>
    <row r="3952" spans="14:16">
      <c r="N3952" s="461" t="s">
        <v>9515</v>
      </c>
      <c r="O3952" s="461" t="s">
        <v>7367</v>
      </c>
      <c r="P3952" s="462">
        <v>0.33599999999999997</v>
      </c>
    </row>
    <row r="3953" spans="14:16">
      <c r="N3953" s="461" t="s">
        <v>9516</v>
      </c>
      <c r="O3953" s="461" t="s">
        <v>7369</v>
      </c>
      <c r="P3953" s="462">
        <v>0</v>
      </c>
    </row>
    <row r="3954" spans="14:16">
      <c r="N3954" s="461" t="s">
        <v>9517</v>
      </c>
      <c r="O3954" s="461" t="s">
        <v>7371</v>
      </c>
      <c r="P3954" s="462">
        <v>0</v>
      </c>
    </row>
    <row r="3955" spans="14:16">
      <c r="N3955" s="461" t="s">
        <v>9518</v>
      </c>
      <c r="O3955" s="461" t="s">
        <v>7373</v>
      </c>
      <c r="P3955" s="462">
        <v>0</v>
      </c>
    </row>
    <row r="3956" spans="14:16">
      <c r="N3956" s="461" t="s">
        <v>9519</v>
      </c>
      <c r="O3956" s="461" t="s">
        <v>7375</v>
      </c>
      <c r="P3956" s="462">
        <v>0.48000000000000004</v>
      </c>
    </row>
    <row r="3957" spans="14:16">
      <c r="N3957" s="461" t="s">
        <v>9520</v>
      </c>
      <c r="O3957" s="461" t="s">
        <v>609</v>
      </c>
      <c r="P3957" s="462">
        <v>0</v>
      </c>
    </row>
    <row r="3958" spans="14:16">
      <c r="N3958" s="461" t="s">
        <v>9521</v>
      </c>
      <c r="O3958" s="461" t="s">
        <v>4212</v>
      </c>
      <c r="P3958" s="462">
        <v>0</v>
      </c>
    </row>
    <row r="3959" spans="14:16">
      <c r="N3959" s="461" t="s">
        <v>9522</v>
      </c>
      <c r="O3959" s="461" t="s">
        <v>4214</v>
      </c>
      <c r="P3959" s="462">
        <v>0.48199999999999998</v>
      </c>
    </row>
    <row r="3960" spans="14:16">
      <c r="N3960" s="461" t="s">
        <v>9523</v>
      </c>
      <c r="O3960" s="461" t="s">
        <v>7380</v>
      </c>
      <c r="P3960" s="462">
        <v>0.48199999999999998</v>
      </c>
    </row>
    <row r="3961" spans="14:16">
      <c r="N3961" s="461" t="s">
        <v>9524</v>
      </c>
      <c r="O3961" s="461" t="s">
        <v>7382</v>
      </c>
      <c r="P3961" s="462">
        <v>0</v>
      </c>
    </row>
    <row r="3962" spans="14:16">
      <c r="N3962" s="461" t="s">
        <v>9525</v>
      </c>
      <c r="O3962" s="461" t="s">
        <v>7384</v>
      </c>
      <c r="P3962" s="462">
        <v>0.52100000000000002</v>
      </c>
    </row>
    <row r="3963" spans="14:16">
      <c r="N3963" s="461" t="s">
        <v>9526</v>
      </c>
      <c r="O3963" s="461" t="s">
        <v>7386</v>
      </c>
      <c r="P3963" s="462">
        <v>0</v>
      </c>
    </row>
    <row r="3964" spans="14:16">
      <c r="N3964" s="461" t="s">
        <v>9527</v>
      </c>
      <c r="O3964" s="461" t="s">
        <v>7388</v>
      </c>
      <c r="P3964" s="462">
        <v>0</v>
      </c>
    </row>
    <row r="3965" spans="14:16">
      <c r="N3965" s="461" t="s">
        <v>9528</v>
      </c>
      <c r="O3965" s="461" t="s">
        <v>7390</v>
      </c>
      <c r="P3965" s="462">
        <v>0.53799999999999992</v>
      </c>
    </row>
    <row r="3966" spans="14:16">
      <c r="N3966" s="461" t="s">
        <v>9529</v>
      </c>
      <c r="O3966" s="461" t="s">
        <v>7392</v>
      </c>
      <c r="P3966" s="462">
        <v>0.47599999999999998</v>
      </c>
    </row>
    <row r="3967" spans="14:16">
      <c r="N3967" s="461" t="s">
        <v>9530</v>
      </c>
      <c r="O3967" s="461" t="s">
        <v>7394</v>
      </c>
      <c r="P3967" s="462">
        <v>0.52400000000000002</v>
      </c>
    </row>
    <row r="3968" spans="14:16">
      <c r="N3968" s="461" t="s">
        <v>9531</v>
      </c>
      <c r="O3968" s="461" t="s">
        <v>7396</v>
      </c>
      <c r="P3968" s="462">
        <v>0.52600000000000002</v>
      </c>
    </row>
    <row r="3969" spans="14:16">
      <c r="N3969" s="461" t="s">
        <v>9532</v>
      </c>
      <c r="O3969" s="461" t="s">
        <v>7398</v>
      </c>
      <c r="P3969" s="462">
        <v>0</v>
      </c>
    </row>
    <row r="3970" spans="14:16">
      <c r="N3970" s="461" t="s">
        <v>9533</v>
      </c>
      <c r="O3970" s="461" t="s">
        <v>7400</v>
      </c>
      <c r="P3970" s="462">
        <v>0</v>
      </c>
    </row>
    <row r="3971" spans="14:16">
      <c r="N3971" s="463" t="s">
        <v>9534</v>
      </c>
      <c r="O3971" s="463" t="s">
        <v>7402</v>
      </c>
      <c r="P3971" s="463">
        <v>0.47699999999999998</v>
      </c>
    </row>
    <row r="3972" spans="14:16">
      <c r="N3972" s="463" t="s">
        <v>9535</v>
      </c>
      <c r="O3972" s="463" t="s">
        <v>7404</v>
      </c>
      <c r="P3972" s="463">
        <v>0.51600000000000001</v>
      </c>
    </row>
    <row r="3973" spans="14:16">
      <c r="N3973" s="463" t="s">
        <v>9536</v>
      </c>
      <c r="O3973" s="463" t="s">
        <v>7406</v>
      </c>
      <c r="P3973" s="463">
        <v>0.70899999999999996</v>
      </c>
    </row>
    <row r="3974" spans="14:16">
      <c r="N3974" s="463" t="s">
        <v>9537</v>
      </c>
      <c r="O3974" s="463" t="s">
        <v>7408</v>
      </c>
      <c r="P3974" s="463">
        <v>0.31</v>
      </c>
    </row>
    <row r="3975" spans="14:16">
      <c r="N3975" s="463" t="s">
        <v>9538</v>
      </c>
      <c r="O3975" s="463" t="s">
        <v>7410</v>
      </c>
      <c r="P3975" s="463">
        <v>0.48299999999999998</v>
      </c>
    </row>
    <row r="3976" spans="14:16">
      <c r="N3976" s="463" t="s">
        <v>9539</v>
      </c>
      <c r="O3976" s="463" t="s">
        <v>7412</v>
      </c>
      <c r="P3976" s="463">
        <v>0.40099999999999997</v>
      </c>
    </row>
    <row r="3977" spans="14:16">
      <c r="N3977" s="463" t="s">
        <v>9540</v>
      </c>
      <c r="O3977" s="463" t="s">
        <v>7414</v>
      </c>
      <c r="P3977" s="463">
        <v>0.57499999999999996</v>
      </c>
    </row>
    <row r="3978" spans="14:16">
      <c r="N3978" s="463" t="s">
        <v>9541</v>
      </c>
      <c r="O3978" s="463" t="s">
        <v>7416</v>
      </c>
      <c r="P3978" s="463">
        <v>0</v>
      </c>
    </row>
    <row r="3979" spans="14:16">
      <c r="N3979" s="463" t="s">
        <v>9542</v>
      </c>
      <c r="O3979" s="463" t="s">
        <v>7418</v>
      </c>
      <c r="P3979" s="463">
        <v>0.41699999999999998</v>
      </c>
    </row>
    <row r="3980" spans="14:16">
      <c r="N3980" s="463" t="s">
        <v>9543</v>
      </c>
      <c r="O3980" s="463" t="s">
        <v>7420</v>
      </c>
      <c r="P3980" s="463">
        <v>0.59399999999999997</v>
      </c>
    </row>
    <row r="3981" spans="14:16">
      <c r="N3981" s="463" t="s">
        <v>9544</v>
      </c>
      <c r="O3981" s="463" t="s">
        <v>7422</v>
      </c>
      <c r="P3981" s="463">
        <v>0.41699999999999998</v>
      </c>
    </row>
    <row r="3982" spans="14:16">
      <c r="N3982" s="463" t="s">
        <v>9545</v>
      </c>
      <c r="O3982" s="463" t="s">
        <v>7424</v>
      </c>
      <c r="P3982" s="463">
        <v>0.505</v>
      </c>
    </row>
    <row r="3983" spans="14:16">
      <c r="N3983" s="463" t="s">
        <v>9546</v>
      </c>
      <c r="O3983" s="463" t="s">
        <v>7426</v>
      </c>
      <c r="P3983" s="463">
        <v>0.54500000000000004</v>
      </c>
    </row>
    <row r="3984" spans="14:16">
      <c r="N3984" s="463" t="s">
        <v>9547</v>
      </c>
      <c r="O3984" s="463" t="s">
        <v>7428</v>
      </c>
      <c r="P3984" s="463">
        <v>0</v>
      </c>
    </row>
    <row r="3985" spans="14:16">
      <c r="N3985" s="463" t="s">
        <v>9548</v>
      </c>
      <c r="O3985" s="463" t="s">
        <v>7430</v>
      </c>
      <c r="P3985" s="463">
        <v>0.20100000000000001</v>
      </c>
    </row>
    <row r="3986" spans="14:16">
      <c r="N3986" s="463" t="s">
        <v>9549</v>
      </c>
      <c r="O3986" s="463" t="s">
        <v>7432</v>
      </c>
      <c r="P3986" s="463">
        <v>0.499</v>
      </c>
    </row>
    <row r="3987" spans="14:16">
      <c r="N3987" s="463" t="s">
        <v>9550</v>
      </c>
      <c r="O3987" s="463" t="s">
        <v>4250</v>
      </c>
      <c r="P3987" s="463">
        <v>0</v>
      </c>
    </row>
    <row r="3988" spans="14:16">
      <c r="N3988" s="463" t="s">
        <v>9551</v>
      </c>
      <c r="O3988" s="463" t="s">
        <v>4252</v>
      </c>
      <c r="P3988" s="463">
        <v>0.34899999999999998</v>
      </c>
    </row>
    <row r="3989" spans="14:16">
      <c r="N3989" s="463" t="s">
        <v>9552</v>
      </c>
      <c r="O3989" s="463" t="s">
        <v>4254</v>
      </c>
      <c r="P3989" s="463">
        <v>0.28100000000000003</v>
      </c>
    </row>
    <row r="3990" spans="14:16">
      <c r="N3990" s="463" t="s">
        <v>9553</v>
      </c>
      <c r="O3990" s="463" t="s">
        <v>4256</v>
      </c>
      <c r="P3990" s="463">
        <v>0.30199999999999999</v>
      </c>
    </row>
    <row r="3991" spans="14:16">
      <c r="N3991" s="463" t="s">
        <v>9554</v>
      </c>
      <c r="O3991" s="463" t="s">
        <v>7438</v>
      </c>
      <c r="P3991" s="463">
        <v>0.216</v>
      </c>
    </row>
    <row r="3992" spans="14:16">
      <c r="N3992" s="463" t="s">
        <v>9555</v>
      </c>
      <c r="O3992" s="463" t="s">
        <v>7440</v>
      </c>
      <c r="P3992" s="463">
        <v>0.48899999999999993</v>
      </c>
    </row>
    <row r="3993" spans="14:16">
      <c r="N3993" s="463" t="s">
        <v>9556</v>
      </c>
      <c r="O3993" s="463" t="s">
        <v>7442</v>
      </c>
      <c r="P3993" s="463">
        <v>0</v>
      </c>
    </row>
    <row r="3994" spans="14:16">
      <c r="N3994" s="463" t="s">
        <v>9557</v>
      </c>
      <c r="O3994" s="463" t="s">
        <v>7444</v>
      </c>
      <c r="P3994" s="463">
        <v>0.24600000000000002</v>
      </c>
    </row>
    <row r="3995" spans="14:16">
      <c r="N3995" s="463" t="s">
        <v>9558</v>
      </c>
      <c r="O3995" s="463" t="s">
        <v>7446</v>
      </c>
      <c r="P3995" s="463">
        <v>0.43099999999999999</v>
      </c>
    </row>
    <row r="3996" spans="14:16">
      <c r="N3996" s="463" t="s">
        <v>9559</v>
      </c>
      <c r="O3996" s="463" t="s">
        <v>4263</v>
      </c>
      <c r="P3996" s="463">
        <v>0</v>
      </c>
    </row>
    <row r="3997" spans="14:16">
      <c r="N3997" s="463" t="s">
        <v>9560</v>
      </c>
      <c r="O3997" s="463" t="s">
        <v>4265</v>
      </c>
      <c r="P3997" s="463">
        <v>0</v>
      </c>
    </row>
    <row r="3998" spans="14:16">
      <c r="N3998" s="463" t="s">
        <v>9561</v>
      </c>
      <c r="O3998" s="463" t="s">
        <v>4267</v>
      </c>
      <c r="P3998" s="463">
        <v>0</v>
      </c>
    </row>
    <row r="3999" spans="14:16">
      <c r="N3999" s="463" t="s">
        <v>9562</v>
      </c>
      <c r="O3999" s="463" t="s">
        <v>7451</v>
      </c>
      <c r="P3999" s="463">
        <v>0.48000000000000004</v>
      </c>
    </row>
    <row r="4000" spans="14:16">
      <c r="N4000" s="463" t="s">
        <v>9563</v>
      </c>
      <c r="O4000" s="463" t="s">
        <v>7453</v>
      </c>
      <c r="P4000" s="463">
        <v>0.40500000000000003</v>
      </c>
    </row>
    <row r="4001" spans="14:16">
      <c r="N4001" s="463" t="s">
        <v>9564</v>
      </c>
      <c r="O4001" s="463" t="s">
        <v>7455</v>
      </c>
      <c r="P4001" s="463">
        <v>0.253</v>
      </c>
    </row>
    <row r="4002" spans="14:16">
      <c r="N4002" s="463" t="s">
        <v>9565</v>
      </c>
      <c r="O4002" s="463" t="s">
        <v>7457</v>
      </c>
      <c r="P4002" s="463">
        <v>0.435</v>
      </c>
    </row>
    <row r="4003" spans="14:16">
      <c r="N4003" s="463" t="s">
        <v>9566</v>
      </c>
      <c r="O4003" s="463" t="s">
        <v>7459</v>
      </c>
      <c r="P4003" s="463">
        <v>0.42299999999999999</v>
      </c>
    </row>
    <row r="4004" spans="14:16">
      <c r="N4004" s="463" t="s">
        <v>9567</v>
      </c>
      <c r="O4004" s="463" t="s">
        <v>7461</v>
      </c>
      <c r="P4004" s="463">
        <v>0.53</v>
      </c>
    </row>
    <row r="4005" spans="14:16">
      <c r="N4005" s="463" t="s">
        <v>9568</v>
      </c>
      <c r="O4005" s="463" t="s">
        <v>7463</v>
      </c>
      <c r="P4005" s="463">
        <v>0.55199999999999994</v>
      </c>
    </row>
    <row r="4006" spans="14:16">
      <c r="N4006" s="463" t="s">
        <v>9569</v>
      </c>
      <c r="O4006" s="463" t="s">
        <v>7465</v>
      </c>
      <c r="P4006" s="463">
        <v>0.67900000000000005</v>
      </c>
    </row>
    <row r="4007" spans="14:16">
      <c r="N4007" s="463" t="s">
        <v>9570</v>
      </c>
      <c r="O4007" s="463" t="s">
        <v>7467</v>
      </c>
      <c r="P4007" s="463">
        <v>0.53</v>
      </c>
    </row>
    <row r="4008" spans="14:16">
      <c r="N4008" s="463" t="s">
        <v>9571</v>
      </c>
      <c r="O4008" s="463" t="s">
        <v>7469</v>
      </c>
      <c r="P4008" s="463">
        <v>0.54199999999999993</v>
      </c>
    </row>
    <row r="4009" spans="14:16">
      <c r="N4009" s="463" t="s">
        <v>9572</v>
      </c>
      <c r="O4009" s="463" t="s">
        <v>971</v>
      </c>
      <c r="P4009" s="463">
        <v>0</v>
      </c>
    </row>
    <row r="4010" spans="14:16">
      <c r="N4010" s="463" t="s">
        <v>9573</v>
      </c>
      <c r="O4010" s="463" t="s">
        <v>4285</v>
      </c>
      <c r="P4010" s="463">
        <v>0.43</v>
      </c>
    </row>
    <row r="4011" spans="14:16">
      <c r="N4011" s="463" t="s">
        <v>9574</v>
      </c>
      <c r="O4011" s="463" t="s">
        <v>7473</v>
      </c>
      <c r="P4011" s="463">
        <v>0</v>
      </c>
    </row>
    <row r="4012" spans="14:16">
      <c r="N4012" s="463" t="s">
        <v>9575</v>
      </c>
      <c r="O4012" s="463" t="s">
        <v>7475</v>
      </c>
      <c r="P4012" s="463">
        <v>0.106</v>
      </c>
    </row>
    <row r="4013" spans="14:16">
      <c r="N4013" s="463" t="s">
        <v>9576</v>
      </c>
      <c r="O4013" s="463" t="s">
        <v>7477</v>
      </c>
      <c r="P4013" s="463">
        <v>0.56000000000000005</v>
      </c>
    </row>
    <row r="4014" spans="14:16">
      <c r="N4014" s="463" t="s">
        <v>9577</v>
      </c>
      <c r="O4014" s="463" t="s">
        <v>7479</v>
      </c>
      <c r="P4014" s="463">
        <v>0.41899999999999998</v>
      </c>
    </row>
    <row r="4015" spans="14:16">
      <c r="N4015" s="463" t="s">
        <v>9578</v>
      </c>
      <c r="O4015" s="463" t="s">
        <v>7481</v>
      </c>
      <c r="P4015" s="463">
        <v>0.41899999999999998</v>
      </c>
    </row>
    <row r="4016" spans="14:16">
      <c r="N4016" s="463" t="s">
        <v>9579</v>
      </c>
      <c r="O4016" s="463" t="s">
        <v>7483</v>
      </c>
      <c r="P4016" s="463">
        <v>0.49099999999999999</v>
      </c>
    </row>
    <row r="4017" spans="14:16">
      <c r="N4017" s="463" t="s">
        <v>9580</v>
      </c>
      <c r="O4017" s="463" t="s">
        <v>7485</v>
      </c>
      <c r="P4017" s="463">
        <v>0</v>
      </c>
    </row>
    <row r="4018" spans="14:16">
      <c r="N4018" s="463" t="s">
        <v>9581</v>
      </c>
      <c r="O4018" s="463" t="s">
        <v>7487</v>
      </c>
      <c r="P4018" s="463">
        <v>0</v>
      </c>
    </row>
    <row r="4019" spans="14:16">
      <c r="N4019" s="463" t="s">
        <v>9582</v>
      </c>
      <c r="O4019" s="463" t="s">
        <v>7489</v>
      </c>
      <c r="P4019" s="463">
        <v>0.54700000000000004</v>
      </c>
    </row>
    <row r="4020" spans="14:16">
      <c r="N4020" s="463" t="s">
        <v>9583</v>
      </c>
      <c r="O4020" s="463" t="s">
        <v>7491</v>
      </c>
      <c r="P4020" s="463">
        <v>0.53200000000000003</v>
      </c>
    </row>
    <row r="4021" spans="14:16">
      <c r="N4021" s="463" t="s">
        <v>9584</v>
      </c>
      <c r="O4021" s="463" t="s">
        <v>4307</v>
      </c>
      <c r="P4021" s="463">
        <v>0</v>
      </c>
    </row>
    <row r="4022" spans="14:16">
      <c r="N4022" s="463" t="s">
        <v>9585</v>
      </c>
      <c r="O4022" s="463" t="s">
        <v>4309</v>
      </c>
      <c r="P4022" s="463">
        <v>0.19</v>
      </c>
    </row>
    <row r="4023" spans="14:16">
      <c r="N4023" s="463" t="s">
        <v>9586</v>
      </c>
      <c r="O4023" s="463" t="s">
        <v>7495</v>
      </c>
      <c r="P4023" s="463">
        <v>0.52300000000000002</v>
      </c>
    </row>
    <row r="4024" spans="14:16">
      <c r="N4024" s="463" t="s">
        <v>9587</v>
      </c>
      <c r="O4024" s="463" t="s">
        <v>7497</v>
      </c>
      <c r="P4024" s="463">
        <v>0.52100000000000002</v>
      </c>
    </row>
    <row r="4025" spans="14:16">
      <c r="N4025" s="463" t="s">
        <v>9588</v>
      </c>
      <c r="O4025" s="463" t="s">
        <v>7499</v>
      </c>
      <c r="P4025" s="463">
        <v>0.53300000000000003</v>
      </c>
    </row>
    <row r="4026" spans="14:16">
      <c r="N4026" s="463" t="s">
        <v>9589</v>
      </c>
      <c r="O4026" s="463" t="s">
        <v>7501</v>
      </c>
      <c r="P4026" s="463">
        <v>0.54500000000000004</v>
      </c>
    </row>
    <row r="4027" spans="14:16">
      <c r="N4027" s="463" t="s">
        <v>9590</v>
      </c>
      <c r="O4027" s="463" t="s">
        <v>7503</v>
      </c>
      <c r="P4027" s="463">
        <v>0.45900000000000002</v>
      </c>
    </row>
    <row r="4028" spans="14:16">
      <c r="N4028" s="463" t="s">
        <v>9591</v>
      </c>
      <c r="O4028" s="463" t="s">
        <v>7505</v>
      </c>
      <c r="P4028" s="463">
        <v>0.42199999999999999</v>
      </c>
    </row>
    <row r="4029" spans="14:16">
      <c r="N4029" s="463" t="s">
        <v>9592</v>
      </c>
      <c r="O4029" s="463" t="s">
        <v>7507</v>
      </c>
      <c r="P4029" s="463">
        <v>0.45300000000000001</v>
      </c>
    </row>
    <row r="4030" spans="14:16">
      <c r="N4030" s="463" t="s">
        <v>9593</v>
      </c>
      <c r="O4030" s="463" t="s">
        <v>7509</v>
      </c>
      <c r="P4030" s="463">
        <v>0</v>
      </c>
    </row>
    <row r="4031" spans="14:16">
      <c r="N4031" s="463" t="s">
        <v>9594</v>
      </c>
      <c r="O4031" s="463" t="s">
        <v>7511</v>
      </c>
      <c r="P4031" s="463">
        <v>0</v>
      </c>
    </row>
    <row r="4032" spans="14:16">
      <c r="N4032" s="463" t="s">
        <v>9595</v>
      </c>
      <c r="O4032" s="463" t="s">
        <v>7513</v>
      </c>
      <c r="P4032" s="463">
        <v>0</v>
      </c>
    </row>
    <row r="4033" spans="14:16">
      <c r="N4033" s="463" t="s">
        <v>9596</v>
      </c>
      <c r="O4033" s="463" t="s">
        <v>7515</v>
      </c>
      <c r="P4033" s="463">
        <v>0.52600000000000002</v>
      </c>
    </row>
    <row r="4034" spans="14:16">
      <c r="N4034" s="463" t="s">
        <v>9597</v>
      </c>
      <c r="O4034" s="463" t="s">
        <v>7517</v>
      </c>
      <c r="P4034" s="463">
        <v>0.46400000000000002</v>
      </c>
    </row>
    <row r="4035" spans="14:16">
      <c r="N4035" s="463" t="s">
        <v>9598</v>
      </c>
      <c r="O4035" s="463" t="s">
        <v>7519</v>
      </c>
      <c r="P4035" s="463">
        <v>0.38900000000000001</v>
      </c>
    </row>
    <row r="4036" spans="14:16">
      <c r="N4036" s="463" t="s">
        <v>9599</v>
      </c>
      <c r="O4036" s="463" t="s">
        <v>7521</v>
      </c>
      <c r="P4036" s="463">
        <v>0.49200000000000005</v>
      </c>
    </row>
    <row r="4037" spans="14:16">
      <c r="N4037" s="463" t="s">
        <v>9600</v>
      </c>
      <c r="O4037" s="463" t="s">
        <v>7523</v>
      </c>
      <c r="P4037" s="463">
        <v>0</v>
      </c>
    </row>
    <row r="4038" spans="14:16">
      <c r="N4038" s="463" t="s">
        <v>9601</v>
      </c>
      <c r="O4038" s="463" t="s">
        <v>7525</v>
      </c>
      <c r="P4038" s="463">
        <v>0.19900000000000001</v>
      </c>
    </row>
    <row r="4039" spans="14:16">
      <c r="N4039" s="463" t="s">
        <v>9602</v>
      </c>
      <c r="O4039" s="463" t="s">
        <v>7527</v>
      </c>
      <c r="P4039" s="463">
        <v>0.41100000000000003</v>
      </c>
    </row>
    <row r="4040" spans="14:16">
      <c r="N4040" s="463" t="s">
        <v>9603</v>
      </c>
      <c r="O4040" s="463" t="s">
        <v>7529</v>
      </c>
      <c r="P4040" s="463">
        <v>0.42299999999999999</v>
      </c>
    </row>
    <row r="4041" spans="14:16">
      <c r="N4041" s="463" t="s">
        <v>9604</v>
      </c>
      <c r="O4041" s="463" t="s">
        <v>4330</v>
      </c>
      <c r="P4041" s="463">
        <v>0.27200000000000002</v>
      </c>
    </row>
    <row r="4042" spans="14:16">
      <c r="N4042" s="463" t="s">
        <v>9605</v>
      </c>
      <c r="O4042" s="463" t="s">
        <v>7532</v>
      </c>
      <c r="P4042" s="463">
        <v>0</v>
      </c>
    </row>
    <row r="4043" spans="14:16">
      <c r="N4043" s="463" t="s">
        <v>9606</v>
      </c>
      <c r="O4043" s="463" t="s">
        <v>7534</v>
      </c>
      <c r="P4043" s="463">
        <v>0.45800000000000002</v>
      </c>
    </row>
    <row r="4044" spans="14:16">
      <c r="N4044" s="463" t="s">
        <v>9607</v>
      </c>
      <c r="O4044" s="463" t="s">
        <v>4334</v>
      </c>
      <c r="P4044" s="463">
        <v>0</v>
      </c>
    </row>
    <row r="4045" spans="14:16">
      <c r="N4045" s="463" t="s">
        <v>9608</v>
      </c>
      <c r="O4045" s="463" t="s">
        <v>7537</v>
      </c>
      <c r="P4045" s="463">
        <v>0.18000000000000002</v>
      </c>
    </row>
    <row r="4046" spans="14:16">
      <c r="N4046" s="463" t="s">
        <v>9609</v>
      </c>
      <c r="O4046" s="463" t="s">
        <v>7539</v>
      </c>
      <c r="P4046" s="463">
        <v>0.39200000000000002</v>
      </c>
    </row>
    <row r="4047" spans="14:16">
      <c r="N4047" s="463" t="s">
        <v>9610</v>
      </c>
      <c r="O4047" s="463" t="s">
        <v>7541</v>
      </c>
      <c r="P4047" s="463">
        <v>0.50600000000000001</v>
      </c>
    </row>
    <row r="4048" spans="14:16">
      <c r="N4048" s="463" t="s">
        <v>4342</v>
      </c>
      <c r="O4048" s="463" t="s">
        <v>5816</v>
      </c>
      <c r="P4048" s="463">
        <v>0.45300000000000001</v>
      </c>
    </row>
    <row r="4049" spans="14:16">
      <c r="N4049" s="463" t="s">
        <v>9611</v>
      </c>
      <c r="O4049" s="463" t="s">
        <v>5824</v>
      </c>
      <c r="P4049" s="463">
        <v>0</v>
      </c>
    </row>
    <row r="4050" spans="14:16">
      <c r="N4050" s="463" t="s">
        <v>9612</v>
      </c>
      <c r="O4050" s="463" t="s">
        <v>5826</v>
      </c>
      <c r="P4050" s="463">
        <v>0.55099999999999993</v>
      </c>
    </row>
    <row r="4051" spans="14:16">
      <c r="N4051" s="463" t="s">
        <v>9613</v>
      </c>
      <c r="O4051" s="463" t="s">
        <v>627</v>
      </c>
      <c r="P4051" s="463">
        <v>0</v>
      </c>
    </row>
    <row r="4052" spans="14:16">
      <c r="N4052" s="463" t="s">
        <v>9614</v>
      </c>
      <c r="O4052" s="463" t="s">
        <v>628</v>
      </c>
      <c r="P4052" s="463">
        <v>0.29199999999999998</v>
      </c>
    </row>
    <row r="4053" spans="14:16">
      <c r="N4053" s="463" t="s">
        <v>9615</v>
      </c>
      <c r="O4053" s="463" t="s">
        <v>629</v>
      </c>
      <c r="P4053" s="463">
        <v>0.35299999999999998</v>
      </c>
    </row>
    <row r="4054" spans="14:16">
      <c r="N4054" s="463" t="s">
        <v>9616</v>
      </c>
      <c r="O4054" s="463" t="s">
        <v>630</v>
      </c>
      <c r="P4054" s="463">
        <v>0.25</v>
      </c>
    </row>
    <row r="4055" spans="14:16">
      <c r="N4055" s="463" t="s">
        <v>9617</v>
      </c>
      <c r="O4055" s="463" t="s">
        <v>631</v>
      </c>
      <c r="P4055" s="463">
        <v>0.377</v>
      </c>
    </row>
    <row r="4056" spans="14:16">
      <c r="N4056" s="463" t="s">
        <v>9618</v>
      </c>
      <c r="O4056" s="463" t="s">
        <v>2975</v>
      </c>
      <c r="P4056" s="463">
        <v>0</v>
      </c>
    </row>
    <row r="4057" spans="14:16">
      <c r="N4057" s="463" t="s">
        <v>9619</v>
      </c>
      <c r="O4057" s="463" t="s">
        <v>2977</v>
      </c>
      <c r="P4057" s="463">
        <v>0</v>
      </c>
    </row>
    <row r="4058" spans="14:16">
      <c r="N4058" s="463" t="s">
        <v>9620</v>
      </c>
      <c r="O4058" s="463" t="s">
        <v>5835</v>
      </c>
      <c r="P4058" s="463">
        <v>0</v>
      </c>
    </row>
    <row r="4059" spans="14:16">
      <c r="N4059" s="463" t="s">
        <v>9621</v>
      </c>
      <c r="O4059" s="463" t="s">
        <v>5837</v>
      </c>
      <c r="P4059" s="463">
        <v>0.59000000000000008</v>
      </c>
    </row>
    <row r="4060" spans="14:16">
      <c r="N4060" s="463" t="s">
        <v>9622</v>
      </c>
      <c r="O4060" s="463" t="s">
        <v>2984</v>
      </c>
      <c r="P4060" s="463">
        <v>0</v>
      </c>
    </row>
    <row r="4061" spans="14:16">
      <c r="N4061" s="463" t="s">
        <v>9623</v>
      </c>
      <c r="O4061" s="463" t="s">
        <v>5840</v>
      </c>
      <c r="P4061" s="463">
        <v>0.50800000000000001</v>
      </c>
    </row>
    <row r="4062" spans="14:16">
      <c r="N4062" s="463" t="s">
        <v>9624</v>
      </c>
      <c r="O4062" s="463" t="s">
        <v>7556</v>
      </c>
      <c r="P4062" s="463">
        <v>0.51500000000000001</v>
      </c>
    </row>
    <row r="4063" spans="14:16">
      <c r="N4063" s="463" t="s">
        <v>9625</v>
      </c>
      <c r="O4063" s="463" t="s">
        <v>5844</v>
      </c>
      <c r="P4063" s="463">
        <v>0.317</v>
      </c>
    </row>
    <row r="4064" spans="14:16">
      <c r="N4064" s="463" t="s">
        <v>9626</v>
      </c>
      <c r="O4064" s="463" t="s">
        <v>5846</v>
      </c>
      <c r="P4064" s="463">
        <v>0.505</v>
      </c>
    </row>
    <row r="4065" spans="14:16">
      <c r="N4065" s="463" t="s">
        <v>9627</v>
      </c>
      <c r="O4065" s="463" t="s">
        <v>5852</v>
      </c>
      <c r="P4065" s="463">
        <v>0.5</v>
      </c>
    </row>
    <row r="4066" spans="14:16">
      <c r="N4066" s="463" t="s">
        <v>9628</v>
      </c>
      <c r="O4066" s="463" t="s">
        <v>5854</v>
      </c>
      <c r="P4066" s="463">
        <v>0.308</v>
      </c>
    </row>
    <row r="4067" spans="14:16">
      <c r="N4067" s="463" t="s">
        <v>9629</v>
      </c>
      <c r="O4067" s="463" t="s">
        <v>2992</v>
      </c>
      <c r="P4067" s="463">
        <v>0.315</v>
      </c>
    </row>
    <row r="4068" spans="14:16">
      <c r="N4068" s="463" t="s">
        <v>9630</v>
      </c>
      <c r="O4068" s="463" t="s">
        <v>2994</v>
      </c>
      <c r="P4068" s="463">
        <v>0.40500000000000003</v>
      </c>
    </row>
    <row r="4069" spans="14:16">
      <c r="N4069" s="463" t="s">
        <v>9631</v>
      </c>
      <c r="O4069" s="463" t="s">
        <v>5858</v>
      </c>
      <c r="P4069" s="463">
        <v>0.41099999999999998</v>
      </c>
    </row>
    <row r="4070" spans="14:16">
      <c r="N4070" s="463" t="s">
        <v>9632</v>
      </c>
      <c r="O4070" s="463" t="s">
        <v>5860</v>
      </c>
      <c r="P4070" s="463">
        <v>0.34599999999999997</v>
      </c>
    </row>
    <row r="4071" spans="14:16">
      <c r="N4071" s="463" t="s">
        <v>9633</v>
      </c>
      <c r="O4071" s="463" t="s">
        <v>5862</v>
      </c>
      <c r="P4071" s="463">
        <v>0.35299999999999998</v>
      </c>
    </row>
    <row r="4072" spans="14:16">
      <c r="N4072" s="463" t="s">
        <v>9634</v>
      </c>
      <c r="O4072" s="463" t="s">
        <v>5864</v>
      </c>
      <c r="P4072" s="463">
        <v>0</v>
      </c>
    </row>
    <row r="4073" spans="14:16">
      <c r="N4073" s="463" t="s">
        <v>9635</v>
      </c>
      <c r="O4073" s="463" t="s">
        <v>5866</v>
      </c>
      <c r="P4073" s="463">
        <v>0.50700000000000001</v>
      </c>
    </row>
    <row r="4074" spans="14:16">
      <c r="N4074" s="463" t="s">
        <v>9636</v>
      </c>
      <c r="O4074" s="463" t="s">
        <v>5868</v>
      </c>
      <c r="P4074" s="463">
        <v>0.56099999999999994</v>
      </c>
    </row>
    <row r="4075" spans="14:16">
      <c r="N4075" s="463" t="s">
        <v>9637</v>
      </c>
      <c r="O4075" s="463" t="s">
        <v>5870</v>
      </c>
      <c r="P4075" s="463">
        <v>0.308</v>
      </c>
    </row>
    <row r="4076" spans="14:16">
      <c r="N4076" s="463" t="s">
        <v>9638</v>
      </c>
      <c r="O4076" s="463" t="s">
        <v>5872</v>
      </c>
      <c r="P4076" s="463">
        <v>0.54</v>
      </c>
    </row>
    <row r="4077" spans="14:16">
      <c r="N4077" s="463" t="s">
        <v>9639</v>
      </c>
      <c r="O4077" s="463" t="s">
        <v>5874</v>
      </c>
      <c r="P4077" s="463">
        <v>0</v>
      </c>
    </row>
    <row r="4078" spans="14:16">
      <c r="N4078" s="463" t="s">
        <v>9640</v>
      </c>
      <c r="O4078" s="463" t="s">
        <v>5876</v>
      </c>
      <c r="P4078" s="463">
        <v>0.189</v>
      </c>
    </row>
    <row r="4079" spans="14:16">
      <c r="N4079" s="463" t="s">
        <v>9641</v>
      </c>
      <c r="O4079" s="463" t="s">
        <v>5878</v>
      </c>
      <c r="P4079" s="463">
        <v>0.30199999999999999</v>
      </c>
    </row>
    <row r="4080" spans="14:16">
      <c r="N4080" s="463" t="s">
        <v>9642</v>
      </c>
      <c r="O4080" s="463" t="s">
        <v>5880</v>
      </c>
      <c r="P4080" s="463">
        <v>0.33900000000000002</v>
      </c>
    </row>
    <row r="4081" spans="14:16">
      <c r="N4081" s="463" t="s">
        <v>9643</v>
      </c>
      <c r="O4081" s="463" t="s">
        <v>5882</v>
      </c>
      <c r="P4081" s="463">
        <v>0.36699999999999999</v>
      </c>
    </row>
    <row r="4082" spans="14:16">
      <c r="N4082" s="463" t="s">
        <v>9644</v>
      </c>
      <c r="O4082" s="463" t="s">
        <v>5884</v>
      </c>
      <c r="P4082" s="463">
        <v>0.44</v>
      </c>
    </row>
    <row r="4083" spans="14:16">
      <c r="N4083" s="463" t="s">
        <v>9645</v>
      </c>
      <c r="O4083" s="463" t="s">
        <v>7578</v>
      </c>
      <c r="P4083" s="463">
        <v>0.45300000000000001</v>
      </c>
    </row>
    <row r="4084" spans="14:16">
      <c r="N4084" s="463" t="s">
        <v>9646</v>
      </c>
      <c r="O4084" s="463" t="s">
        <v>5888</v>
      </c>
      <c r="P4084" s="463">
        <v>0.45800000000000002</v>
      </c>
    </row>
    <row r="4085" spans="14:16">
      <c r="N4085" s="463" t="s">
        <v>9647</v>
      </c>
      <c r="O4085" s="463" t="s">
        <v>5890</v>
      </c>
      <c r="P4085" s="463">
        <v>0.57399999999999995</v>
      </c>
    </row>
    <row r="4086" spans="14:16">
      <c r="N4086" s="463" t="s">
        <v>9648</v>
      </c>
      <c r="O4086" s="463" t="s">
        <v>5892</v>
      </c>
      <c r="P4086" s="463">
        <v>0</v>
      </c>
    </row>
    <row r="4087" spans="14:16">
      <c r="N4087" s="463" t="s">
        <v>9649</v>
      </c>
      <c r="O4087" s="463" t="s">
        <v>7583</v>
      </c>
      <c r="P4087" s="463">
        <v>0.307</v>
      </c>
    </row>
    <row r="4088" spans="14:16">
      <c r="N4088" s="463" t="s">
        <v>9650</v>
      </c>
      <c r="O4088" s="463" t="s">
        <v>5896</v>
      </c>
      <c r="P4088" s="463">
        <v>0</v>
      </c>
    </row>
    <row r="4089" spans="14:16">
      <c r="N4089" s="463" t="s">
        <v>9651</v>
      </c>
      <c r="O4089" s="463" t="s">
        <v>5898</v>
      </c>
      <c r="P4089" s="463">
        <v>0</v>
      </c>
    </row>
    <row r="4090" spans="14:16">
      <c r="N4090" s="463" t="s">
        <v>9652</v>
      </c>
      <c r="O4090" s="463" t="s">
        <v>5900</v>
      </c>
      <c r="P4090" s="463">
        <v>0</v>
      </c>
    </row>
    <row r="4091" spans="14:16">
      <c r="N4091" s="463" t="s">
        <v>9653</v>
      </c>
      <c r="O4091" s="463" t="s">
        <v>5902</v>
      </c>
      <c r="P4091" s="463">
        <v>0.88400000000000001</v>
      </c>
    </row>
    <row r="4092" spans="14:16">
      <c r="N4092" s="463" t="s">
        <v>9654</v>
      </c>
      <c r="O4092" s="463" t="s">
        <v>7589</v>
      </c>
      <c r="P4092" s="463">
        <v>4.2000000000000003E-2</v>
      </c>
    </row>
    <row r="4093" spans="14:16">
      <c r="N4093" s="463" t="s">
        <v>9655</v>
      </c>
      <c r="O4093" s="463" t="s">
        <v>5906</v>
      </c>
      <c r="P4093" s="463">
        <v>0.52600000000000002</v>
      </c>
    </row>
    <row r="4094" spans="14:16">
      <c r="N4094" s="463" t="s">
        <v>9656</v>
      </c>
      <c r="O4094" s="463" t="s">
        <v>5908</v>
      </c>
      <c r="P4094" s="463">
        <v>0.29300000000000004</v>
      </c>
    </row>
    <row r="4095" spans="14:16">
      <c r="N4095" s="463" t="s">
        <v>9657</v>
      </c>
      <c r="O4095" s="463" t="s">
        <v>5910</v>
      </c>
      <c r="P4095" s="463">
        <v>0.52800000000000002</v>
      </c>
    </row>
    <row r="4096" spans="14:16">
      <c r="N4096" s="463" t="s">
        <v>9658</v>
      </c>
      <c r="O4096" s="463" t="s">
        <v>5912</v>
      </c>
      <c r="P4096" s="463">
        <v>0.45899999999999996</v>
      </c>
    </row>
    <row r="4097" spans="14:16">
      <c r="N4097" s="463" t="s">
        <v>9659</v>
      </c>
      <c r="O4097" s="463" t="s">
        <v>5914</v>
      </c>
      <c r="P4097" s="463">
        <v>7.2999999999999995E-2</v>
      </c>
    </row>
    <row r="4098" spans="14:16">
      <c r="N4098" s="463" t="s">
        <v>9660</v>
      </c>
      <c r="O4098" s="463" t="s">
        <v>5916</v>
      </c>
      <c r="P4098" s="463">
        <v>0.52600000000000002</v>
      </c>
    </row>
    <row r="4099" spans="14:16">
      <c r="N4099" s="463" t="s">
        <v>9661</v>
      </c>
      <c r="O4099" s="463" t="s">
        <v>5918</v>
      </c>
      <c r="P4099" s="463">
        <v>0.48199999999999998</v>
      </c>
    </row>
    <row r="4100" spans="14:16">
      <c r="N4100" s="463" t="s">
        <v>9662</v>
      </c>
      <c r="O4100" s="463" t="s">
        <v>5920</v>
      </c>
      <c r="P4100" s="463">
        <v>0.34200000000000003</v>
      </c>
    </row>
    <row r="4101" spans="14:16">
      <c r="N4101" s="463" t="s">
        <v>9663</v>
      </c>
      <c r="O4101" s="463" t="s">
        <v>7599</v>
      </c>
      <c r="P4101" s="463">
        <v>0.46400000000000002</v>
      </c>
    </row>
    <row r="4102" spans="14:16">
      <c r="N4102" s="463" t="s">
        <v>9664</v>
      </c>
      <c r="O4102" s="463" t="s">
        <v>5924</v>
      </c>
      <c r="P4102" s="463">
        <v>0.39500000000000002</v>
      </c>
    </row>
    <row r="4103" spans="14:16">
      <c r="N4103" s="463" t="s">
        <v>9665</v>
      </c>
      <c r="O4103" s="463" t="s">
        <v>3036</v>
      </c>
      <c r="P4103" s="463">
        <v>0</v>
      </c>
    </row>
    <row r="4104" spans="14:16">
      <c r="N4104" s="463" t="s">
        <v>9666</v>
      </c>
      <c r="O4104" s="463" t="s">
        <v>3038</v>
      </c>
      <c r="P4104" s="463">
        <v>0</v>
      </c>
    </row>
    <row r="4105" spans="14:16">
      <c r="N4105" s="463" t="s">
        <v>9667</v>
      </c>
      <c r="O4105" s="463" t="s">
        <v>5928</v>
      </c>
      <c r="P4105" s="463">
        <v>0</v>
      </c>
    </row>
    <row r="4106" spans="14:16">
      <c r="N4106" s="463" t="s">
        <v>9668</v>
      </c>
      <c r="O4106" s="463" t="s">
        <v>5930</v>
      </c>
      <c r="P4106" s="463">
        <v>0</v>
      </c>
    </row>
    <row r="4107" spans="14:16">
      <c r="N4107" s="463" t="s">
        <v>9669</v>
      </c>
      <c r="O4107" s="463" t="s">
        <v>5932</v>
      </c>
      <c r="P4107" s="463">
        <v>0.32300000000000001</v>
      </c>
    </row>
    <row r="4108" spans="14:16">
      <c r="N4108" s="463" t="s">
        <v>9670</v>
      </c>
      <c r="O4108" s="463" t="s">
        <v>5934</v>
      </c>
      <c r="P4108" s="463">
        <v>0.45300000000000001</v>
      </c>
    </row>
    <row r="4109" spans="14:16">
      <c r="N4109" s="463" t="s">
        <v>9671</v>
      </c>
      <c r="O4109" s="463" t="s">
        <v>5936</v>
      </c>
      <c r="P4109" s="463">
        <v>0.40799999999999997</v>
      </c>
    </row>
    <row r="4110" spans="14:16">
      <c r="N4110" s="463" t="s">
        <v>9672</v>
      </c>
      <c r="O4110" s="463" t="s">
        <v>5938</v>
      </c>
      <c r="P4110" s="463">
        <v>0.57099999999999995</v>
      </c>
    </row>
    <row r="4111" spans="14:16">
      <c r="N4111" s="463" t="s">
        <v>9673</v>
      </c>
      <c r="O4111" s="463" t="s">
        <v>5940</v>
      </c>
      <c r="P4111" s="463">
        <v>0.39399999999999996</v>
      </c>
    </row>
    <row r="4112" spans="14:16">
      <c r="N4112" s="463" t="s">
        <v>9674</v>
      </c>
      <c r="O4112" s="463" t="s">
        <v>5942</v>
      </c>
      <c r="P4112" s="463">
        <v>0.57200000000000006</v>
      </c>
    </row>
    <row r="4113" spans="14:16">
      <c r="N4113" s="463" t="s">
        <v>9675</v>
      </c>
      <c r="O4113" s="463" t="s">
        <v>5944</v>
      </c>
      <c r="P4113" s="463">
        <v>0.93800000000000006</v>
      </c>
    </row>
    <row r="4114" spans="14:16">
      <c r="N4114" s="463" t="s">
        <v>9676</v>
      </c>
      <c r="O4114" s="463" t="s">
        <v>5946</v>
      </c>
      <c r="P4114" s="463">
        <v>0.437</v>
      </c>
    </row>
    <row r="4115" spans="14:16">
      <c r="N4115" s="463" t="s">
        <v>9677</v>
      </c>
      <c r="O4115" s="463" t="s">
        <v>5948</v>
      </c>
      <c r="P4115" s="463">
        <v>0.28100000000000003</v>
      </c>
    </row>
    <row r="4116" spans="14:16">
      <c r="N4116" s="463" t="s">
        <v>9678</v>
      </c>
      <c r="O4116" s="463" t="s">
        <v>5950</v>
      </c>
      <c r="P4116" s="463">
        <v>0.42899999999999999</v>
      </c>
    </row>
    <row r="4117" spans="14:16">
      <c r="N4117" s="463" t="s">
        <v>9679</v>
      </c>
      <c r="O4117" s="463" t="s">
        <v>5952</v>
      </c>
      <c r="P4117" s="463">
        <v>0.46500000000000002</v>
      </c>
    </row>
    <row r="4118" spans="14:16">
      <c r="N4118" s="463" t="s">
        <v>9680</v>
      </c>
      <c r="O4118" s="463" t="s">
        <v>5954</v>
      </c>
      <c r="P4118" s="463">
        <v>0.308</v>
      </c>
    </row>
    <row r="4119" spans="14:16">
      <c r="N4119" s="463" t="s">
        <v>9681</v>
      </c>
      <c r="O4119" s="463" t="s">
        <v>5956</v>
      </c>
      <c r="P4119" s="463">
        <v>0.48299999999999998</v>
      </c>
    </row>
    <row r="4120" spans="14:16">
      <c r="N4120" s="463" t="s">
        <v>9682</v>
      </c>
      <c r="O4120" s="463" t="s">
        <v>5958</v>
      </c>
      <c r="P4120" s="463">
        <v>0.53399999999999992</v>
      </c>
    </row>
    <row r="4121" spans="14:16">
      <c r="N4121" s="463" t="s">
        <v>9683</v>
      </c>
      <c r="O4121" s="463" t="s">
        <v>5960</v>
      </c>
      <c r="P4121" s="463">
        <v>0</v>
      </c>
    </row>
    <row r="4122" spans="14:16">
      <c r="N4122" s="463" t="s">
        <v>9684</v>
      </c>
      <c r="O4122" s="463" t="s">
        <v>7621</v>
      </c>
      <c r="P4122" s="463">
        <v>0.35499999999999998</v>
      </c>
    </row>
    <row r="4123" spans="14:16">
      <c r="N4123" s="463" t="s">
        <v>9685</v>
      </c>
      <c r="O4123" s="463" t="s">
        <v>3068</v>
      </c>
      <c r="P4123" s="463">
        <v>0</v>
      </c>
    </row>
    <row r="4124" spans="14:16">
      <c r="N4124" s="463" t="s">
        <v>9686</v>
      </c>
      <c r="O4124" s="463" t="s">
        <v>3070</v>
      </c>
      <c r="P4124" s="463">
        <v>0</v>
      </c>
    </row>
    <row r="4125" spans="14:16">
      <c r="N4125" s="463" t="s">
        <v>9687</v>
      </c>
      <c r="O4125" s="463" t="s">
        <v>3072</v>
      </c>
      <c r="P4125" s="463">
        <v>0.2</v>
      </c>
    </row>
    <row r="4126" spans="14:16">
      <c r="N4126" s="463" t="s">
        <v>9688</v>
      </c>
      <c r="O4126" s="463" t="s">
        <v>3074</v>
      </c>
      <c r="P4126" s="463">
        <v>0.45100000000000001</v>
      </c>
    </row>
    <row r="4127" spans="14:16">
      <c r="N4127" s="463" t="s">
        <v>9689</v>
      </c>
      <c r="O4127" s="463" t="s">
        <v>3078</v>
      </c>
      <c r="P4127" s="463">
        <v>0</v>
      </c>
    </row>
    <row r="4128" spans="14:16">
      <c r="N4128" s="463" t="s">
        <v>9690</v>
      </c>
      <c r="O4128" s="463" t="s">
        <v>3080</v>
      </c>
      <c r="P4128" s="463">
        <v>0.2</v>
      </c>
    </row>
    <row r="4129" spans="14:16">
      <c r="N4129" s="463" t="s">
        <v>9691</v>
      </c>
      <c r="O4129" s="463" t="s">
        <v>3082</v>
      </c>
      <c r="P4129" s="463">
        <v>0.52100000000000002</v>
      </c>
    </row>
    <row r="4130" spans="14:16">
      <c r="N4130" s="463" t="s">
        <v>9692</v>
      </c>
      <c r="O4130" s="463" t="s">
        <v>832</v>
      </c>
      <c r="P4130" s="463">
        <v>0.39700000000000002</v>
      </c>
    </row>
    <row r="4131" spans="14:16">
      <c r="N4131" s="463" t="s">
        <v>9693</v>
      </c>
      <c r="O4131" s="463" t="s">
        <v>5972</v>
      </c>
      <c r="P4131" s="463">
        <v>0.35</v>
      </c>
    </row>
    <row r="4132" spans="14:16">
      <c r="N4132" s="463" t="s">
        <v>9694</v>
      </c>
      <c r="O4132" s="463" t="s">
        <v>5974</v>
      </c>
      <c r="P4132" s="463">
        <v>0.36399999999999999</v>
      </c>
    </row>
    <row r="4133" spans="14:16">
      <c r="N4133" s="463" t="s">
        <v>9695</v>
      </c>
      <c r="O4133" s="463" t="s">
        <v>5976</v>
      </c>
      <c r="P4133" s="463">
        <v>0.41300000000000003</v>
      </c>
    </row>
    <row r="4134" spans="14:16">
      <c r="N4134" s="463" t="s">
        <v>9696</v>
      </c>
      <c r="O4134" s="463" t="s">
        <v>3092</v>
      </c>
      <c r="P4134" s="463">
        <v>0</v>
      </c>
    </row>
    <row r="4135" spans="14:16">
      <c r="N4135" s="463" t="s">
        <v>9697</v>
      </c>
      <c r="O4135" s="463" t="s">
        <v>3094</v>
      </c>
      <c r="P4135" s="463">
        <v>0.45300000000000001</v>
      </c>
    </row>
    <row r="4136" spans="14:16">
      <c r="N4136" s="463" t="s">
        <v>9698</v>
      </c>
      <c r="O4136" s="463" t="s">
        <v>5980</v>
      </c>
      <c r="P4136" s="463">
        <v>0.59199999999999997</v>
      </c>
    </row>
    <row r="4137" spans="14:16">
      <c r="N4137" s="463" t="s">
        <v>9699</v>
      </c>
      <c r="O4137" s="463" t="s">
        <v>5982</v>
      </c>
      <c r="P4137" s="463">
        <v>0.316</v>
      </c>
    </row>
    <row r="4138" spans="14:16">
      <c r="N4138" s="463" t="s">
        <v>9700</v>
      </c>
      <c r="O4138" s="463" t="s">
        <v>5984</v>
      </c>
      <c r="P4138" s="463">
        <v>0.308</v>
      </c>
    </row>
    <row r="4139" spans="14:16">
      <c r="N4139" s="463" t="s">
        <v>9701</v>
      </c>
      <c r="O4139" s="463" t="s">
        <v>5986</v>
      </c>
      <c r="P4139" s="463">
        <v>1.0429999999999999</v>
      </c>
    </row>
    <row r="4140" spans="14:16">
      <c r="N4140" s="463" t="s">
        <v>9702</v>
      </c>
      <c r="O4140" s="463" t="s">
        <v>5996</v>
      </c>
      <c r="P4140" s="463">
        <v>0.308</v>
      </c>
    </row>
    <row r="4141" spans="14:16">
      <c r="N4141" s="463" t="s">
        <v>9703</v>
      </c>
      <c r="O4141" s="463" t="s">
        <v>5994</v>
      </c>
      <c r="P4141" s="463">
        <v>0.308</v>
      </c>
    </row>
    <row r="4142" spans="14:16">
      <c r="N4142" s="463" t="s">
        <v>9704</v>
      </c>
      <c r="O4142" s="463" t="s">
        <v>5988</v>
      </c>
      <c r="P4142" s="463">
        <v>0.71299999999999997</v>
      </c>
    </row>
    <row r="4143" spans="14:16">
      <c r="N4143" s="463" t="s">
        <v>9705</v>
      </c>
      <c r="O4143" s="463" t="s">
        <v>5990</v>
      </c>
      <c r="P4143" s="463">
        <v>0.308</v>
      </c>
    </row>
    <row r="4144" spans="14:16">
      <c r="N4144" s="463" t="s">
        <v>9706</v>
      </c>
      <c r="O4144" s="463" t="s">
        <v>5992</v>
      </c>
      <c r="P4144" s="463">
        <v>0.51400000000000001</v>
      </c>
    </row>
    <row r="4145" spans="14:16">
      <c r="N4145" s="463" t="s">
        <v>9707</v>
      </c>
      <c r="O4145" s="463" t="s">
        <v>5998</v>
      </c>
      <c r="P4145" s="463">
        <v>0.45100000000000001</v>
      </c>
    </row>
    <row r="4146" spans="14:16">
      <c r="N4146" s="463" t="s">
        <v>9708</v>
      </c>
      <c r="O4146" s="463" t="s">
        <v>6000</v>
      </c>
      <c r="P4146" s="463">
        <v>0.50800000000000001</v>
      </c>
    </row>
    <row r="4147" spans="14:16">
      <c r="N4147" s="463" t="s">
        <v>9709</v>
      </c>
      <c r="O4147" s="463" t="s">
        <v>6002</v>
      </c>
      <c r="P4147" s="463">
        <v>0.47699999999999998</v>
      </c>
    </row>
    <row r="4148" spans="14:16">
      <c r="N4148" s="463" t="s">
        <v>9710</v>
      </c>
      <c r="O4148" s="463" t="s">
        <v>6004</v>
      </c>
      <c r="P4148" s="463">
        <v>0.32300000000000001</v>
      </c>
    </row>
    <row r="4149" spans="14:16">
      <c r="N4149" s="463" t="s">
        <v>9711</v>
      </c>
      <c r="O4149" s="463" t="s">
        <v>3113</v>
      </c>
      <c r="P4149" s="463">
        <v>0</v>
      </c>
    </row>
    <row r="4150" spans="14:16">
      <c r="N4150" s="463" t="s">
        <v>9712</v>
      </c>
      <c r="O4150" s="463" t="s">
        <v>6007</v>
      </c>
      <c r="P4150" s="463">
        <v>0.308</v>
      </c>
    </row>
    <row r="4151" spans="14:16">
      <c r="N4151" s="463" t="s">
        <v>9713</v>
      </c>
      <c r="O4151" s="463" t="s">
        <v>6009</v>
      </c>
      <c r="P4151" s="463">
        <v>0.308</v>
      </c>
    </row>
    <row r="4152" spans="14:16">
      <c r="N4152" s="463" t="s">
        <v>9714</v>
      </c>
      <c r="O4152" s="463" t="s">
        <v>6011</v>
      </c>
      <c r="P4152" s="463">
        <v>0.38600000000000001</v>
      </c>
    </row>
    <row r="4153" spans="14:16">
      <c r="N4153" s="463" t="s">
        <v>9715</v>
      </c>
      <c r="O4153" s="463" t="s">
        <v>6013</v>
      </c>
      <c r="P4153" s="463">
        <v>0.40400000000000003</v>
      </c>
    </row>
    <row r="4154" spans="14:16">
      <c r="N4154" s="463" t="s">
        <v>9716</v>
      </c>
      <c r="O4154" s="463" t="s">
        <v>6015</v>
      </c>
      <c r="P4154" s="463">
        <v>0.41699999999999998</v>
      </c>
    </row>
    <row r="4155" spans="14:16">
      <c r="N4155" s="463" t="s">
        <v>9717</v>
      </c>
      <c r="O4155" s="463" t="s">
        <v>6017</v>
      </c>
      <c r="P4155" s="463">
        <v>0.49099999999999999</v>
      </c>
    </row>
    <row r="4156" spans="14:16">
      <c r="N4156" s="463" t="s">
        <v>9718</v>
      </c>
      <c r="O4156" s="463" t="s">
        <v>6019</v>
      </c>
      <c r="P4156" s="463">
        <v>0.40799999999999997</v>
      </c>
    </row>
    <row r="4157" spans="14:16">
      <c r="N4157" s="463" t="s">
        <v>9719</v>
      </c>
      <c r="O4157" s="463" t="s">
        <v>7657</v>
      </c>
      <c r="P4157" s="463">
        <v>0.54699999999999993</v>
      </c>
    </row>
    <row r="4158" spans="14:16">
      <c r="N4158" s="463" t="s">
        <v>9720</v>
      </c>
      <c r="O4158" s="463" t="s">
        <v>7659</v>
      </c>
      <c r="P4158" s="463">
        <v>0.252</v>
      </c>
    </row>
    <row r="4159" spans="14:16">
      <c r="N4159" s="463" t="s">
        <v>9721</v>
      </c>
      <c r="O4159" s="463" t="s">
        <v>6023</v>
      </c>
      <c r="P4159" s="463">
        <v>0.39599999999999996</v>
      </c>
    </row>
    <row r="4160" spans="14:16">
      <c r="N4160" s="463" t="s">
        <v>9722</v>
      </c>
      <c r="O4160" s="463" t="s">
        <v>6025</v>
      </c>
      <c r="P4160" s="463">
        <v>0.32699999999999996</v>
      </c>
    </row>
    <row r="4161" spans="14:16">
      <c r="N4161" s="463" t="s">
        <v>9723</v>
      </c>
      <c r="O4161" s="463" t="s">
        <v>6027</v>
      </c>
      <c r="P4161" s="463">
        <v>0.44900000000000001</v>
      </c>
    </row>
    <row r="4162" spans="14:16">
      <c r="N4162" s="463" t="s">
        <v>9724</v>
      </c>
      <c r="O4162" s="463" t="s">
        <v>3130</v>
      </c>
      <c r="P4162" s="463">
        <v>0</v>
      </c>
    </row>
    <row r="4163" spans="14:16">
      <c r="N4163" s="463" t="s">
        <v>9725</v>
      </c>
      <c r="O4163" s="463" t="s">
        <v>3132</v>
      </c>
      <c r="P4163" s="463">
        <v>0</v>
      </c>
    </row>
    <row r="4164" spans="14:16">
      <c r="N4164" s="463" t="s">
        <v>9726</v>
      </c>
      <c r="O4164" s="463" t="s">
        <v>6031</v>
      </c>
      <c r="P4164" s="463">
        <v>0.59499999999999997</v>
      </c>
    </row>
    <row r="4165" spans="14:16">
      <c r="N4165" s="463" t="s">
        <v>9727</v>
      </c>
      <c r="O4165" s="463" t="s">
        <v>6033</v>
      </c>
      <c r="P4165" s="463">
        <v>0.54500000000000004</v>
      </c>
    </row>
    <row r="4166" spans="14:16">
      <c r="N4166" s="463" t="s">
        <v>9728</v>
      </c>
      <c r="O4166" s="463" t="s">
        <v>6035</v>
      </c>
      <c r="P4166" s="463">
        <v>0.52200000000000002</v>
      </c>
    </row>
    <row r="4167" spans="14:16">
      <c r="N4167" s="463" t="s">
        <v>9729</v>
      </c>
      <c r="O4167" s="463" t="s">
        <v>6037</v>
      </c>
      <c r="P4167" s="463">
        <v>0.45100000000000001</v>
      </c>
    </row>
    <row r="4168" spans="14:16">
      <c r="N4168" s="463" t="s">
        <v>9730</v>
      </c>
      <c r="O4168" s="463" t="s">
        <v>6039</v>
      </c>
      <c r="P4168" s="463">
        <v>0</v>
      </c>
    </row>
    <row r="4169" spans="14:16">
      <c r="N4169" s="463" t="s">
        <v>9731</v>
      </c>
      <c r="O4169" s="463" t="s">
        <v>7671</v>
      </c>
      <c r="P4169" s="463">
        <v>0.59899999999999998</v>
      </c>
    </row>
    <row r="4170" spans="14:16">
      <c r="N4170" s="463" t="s">
        <v>9732</v>
      </c>
      <c r="O4170" s="463" t="s">
        <v>7673</v>
      </c>
      <c r="P4170" s="463">
        <v>0.437</v>
      </c>
    </row>
    <row r="4171" spans="14:16">
      <c r="N4171" s="463" t="s">
        <v>9733</v>
      </c>
      <c r="O4171" s="463" t="s">
        <v>6047</v>
      </c>
      <c r="P4171" s="463">
        <v>0.441</v>
      </c>
    </row>
    <row r="4172" spans="14:16">
      <c r="N4172" s="463" t="s">
        <v>9734</v>
      </c>
      <c r="O4172" s="463" t="s">
        <v>3142</v>
      </c>
      <c r="P4172" s="463">
        <v>0</v>
      </c>
    </row>
    <row r="4173" spans="14:16">
      <c r="N4173" s="463" t="s">
        <v>9735</v>
      </c>
      <c r="O4173" s="463" t="s">
        <v>3144</v>
      </c>
      <c r="P4173" s="463">
        <v>0.377</v>
      </c>
    </row>
    <row r="4174" spans="14:16">
      <c r="N4174" s="463" t="s">
        <v>9736</v>
      </c>
      <c r="O4174" s="463" t="s">
        <v>3146</v>
      </c>
      <c r="P4174" s="463">
        <v>0</v>
      </c>
    </row>
    <row r="4175" spans="14:16">
      <c r="N4175" s="463" t="s">
        <v>9737</v>
      </c>
      <c r="O4175" s="463" t="s">
        <v>3148</v>
      </c>
      <c r="P4175" s="463">
        <v>0</v>
      </c>
    </row>
    <row r="4176" spans="14:16">
      <c r="N4176" s="463" t="s">
        <v>9738</v>
      </c>
      <c r="O4176" s="463" t="s">
        <v>3150</v>
      </c>
      <c r="P4176" s="463">
        <v>0</v>
      </c>
    </row>
    <row r="4177" spans="14:16">
      <c r="N4177" s="463" t="s">
        <v>9739</v>
      </c>
      <c r="O4177" s="463" t="s">
        <v>3152</v>
      </c>
      <c r="P4177" s="463">
        <v>0</v>
      </c>
    </row>
    <row r="4178" spans="14:16">
      <c r="N4178" s="463" t="s">
        <v>9740</v>
      </c>
      <c r="O4178" s="463" t="s">
        <v>3154</v>
      </c>
      <c r="P4178" s="463">
        <v>0</v>
      </c>
    </row>
    <row r="4179" spans="14:16">
      <c r="N4179" s="463" t="s">
        <v>9741</v>
      </c>
      <c r="O4179" s="463" t="s">
        <v>3156</v>
      </c>
      <c r="P4179" s="463">
        <v>0.1</v>
      </c>
    </row>
    <row r="4180" spans="14:16">
      <c r="N4180" s="463" t="s">
        <v>9742</v>
      </c>
      <c r="O4180" s="463" t="s">
        <v>6057</v>
      </c>
      <c r="P4180" s="463">
        <v>0.3</v>
      </c>
    </row>
    <row r="4181" spans="14:16">
      <c r="N4181" s="463" t="s">
        <v>9743</v>
      </c>
      <c r="O4181" s="463" t="s">
        <v>6059</v>
      </c>
      <c r="P4181" s="463">
        <v>0.4</v>
      </c>
    </row>
    <row r="4182" spans="14:16">
      <c r="N4182" s="463" t="s">
        <v>9744</v>
      </c>
      <c r="O4182" s="463" t="s">
        <v>6061</v>
      </c>
      <c r="P4182" s="463">
        <v>0.4</v>
      </c>
    </row>
    <row r="4183" spans="14:16">
      <c r="N4183" s="463" t="s">
        <v>9745</v>
      </c>
      <c r="O4183" s="463" t="s">
        <v>6063</v>
      </c>
      <c r="P4183" s="463">
        <v>0.57999999999999996</v>
      </c>
    </row>
    <row r="4184" spans="14:16">
      <c r="N4184" s="463" t="s">
        <v>9746</v>
      </c>
      <c r="O4184" s="463" t="s">
        <v>6065</v>
      </c>
      <c r="P4184" s="463">
        <v>0.23599999999999999</v>
      </c>
    </row>
    <row r="4185" spans="14:16">
      <c r="N4185" s="463" t="s">
        <v>9747</v>
      </c>
      <c r="O4185" s="463" t="s">
        <v>6067</v>
      </c>
      <c r="P4185" s="463">
        <v>0.442</v>
      </c>
    </row>
    <row r="4186" spans="14:16">
      <c r="N4186" s="463" t="s">
        <v>9748</v>
      </c>
      <c r="O4186" s="463" t="s">
        <v>6069</v>
      </c>
      <c r="P4186" s="463">
        <v>0.40200000000000002</v>
      </c>
    </row>
    <row r="4187" spans="14:16">
      <c r="N4187" s="463" t="s">
        <v>9749</v>
      </c>
      <c r="O4187" s="463" t="s">
        <v>7691</v>
      </c>
      <c r="P4187" s="463">
        <v>0</v>
      </c>
    </row>
    <row r="4188" spans="14:16">
      <c r="N4188" s="463" t="s">
        <v>9750</v>
      </c>
      <c r="O4188" s="463" t="s">
        <v>7693</v>
      </c>
      <c r="P4188" s="463">
        <v>0.50600000000000001</v>
      </c>
    </row>
    <row r="4189" spans="14:16">
      <c r="N4189" s="463" t="s">
        <v>9751</v>
      </c>
      <c r="O4189" s="463" t="s">
        <v>6071</v>
      </c>
      <c r="P4189" s="463">
        <v>0.41100000000000003</v>
      </c>
    </row>
    <row r="4190" spans="14:16">
      <c r="N4190" s="463" t="s">
        <v>9752</v>
      </c>
      <c r="O4190" s="463" t="s">
        <v>7696</v>
      </c>
      <c r="P4190" s="463">
        <v>0.308</v>
      </c>
    </row>
    <row r="4191" spans="14:16">
      <c r="N4191" s="463" t="s">
        <v>9753</v>
      </c>
      <c r="O4191" s="463" t="s">
        <v>3166</v>
      </c>
      <c r="P4191" s="463">
        <v>0</v>
      </c>
    </row>
    <row r="4192" spans="14:16">
      <c r="N4192" s="463" t="s">
        <v>9754</v>
      </c>
      <c r="O4192" s="463" t="s">
        <v>3168</v>
      </c>
      <c r="P4192" s="463">
        <v>0.55400000000000005</v>
      </c>
    </row>
    <row r="4193" spans="14:16">
      <c r="N4193" s="463" t="s">
        <v>9755</v>
      </c>
      <c r="O4193" s="463" t="s">
        <v>6075</v>
      </c>
      <c r="P4193" s="463">
        <v>0.46299999999999997</v>
      </c>
    </row>
    <row r="4194" spans="14:16">
      <c r="N4194" s="463" t="s">
        <v>9756</v>
      </c>
      <c r="O4194" s="463" t="s">
        <v>6077</v>
      </c>
      <c r="P4194" s="463">
        <v>0</v>
      </c>
    </row>
    <row r="4195" spans="14:16">
      <c r="N4195" s="463" t="s">
        <v>9757</v>
      </c>
      <c r="O4195" s="463" t="s">
        <v>7702</v>
      </c>
      <c r="P4195" s="463">
        <v>0.21199999999999999</v>
      </c>
    </row>
    <row r="4196" spans="14:16">
      <c r="N4196" s="463" t="s">
        <v>9758</v>
      </c>
      <c r="O4196" s="463" t="s">
        <v>613</v>
      </c>
      <c r="P4196" s="463">
        <v>0</v>
      </c>
    </row>
    <row r="4197" spans="14:16">
      <c r="N4197" s="463" t="s">
        <v>9759</v>
      </c>
      <c r="O4197" s="463" t="s">
        <v>614</v>
      </c>
      <c r="P4197" s="463">
        <v>0</v>
      </c>
    </row>
    <row r="4198" spans="14:16">
      <c r="N4198" s="463" t="s">
        <v>9760</v>
      </c>
      <c r="O4198" s="463" t="s">
        <v>817</v>
      </c>
      <c r="P4198" s="463">
        <v>0.2</v>
      </c>
    </row>
    <row r="4199" spans="14:16">
      <c r="N4199" s="463" t="s">
        <v>9761</v>
      </c>
      <c r="O4199" s="463" t="s">
        <v>950</v>
      </c>
      <c r="P4199" s="463">
        <v>0.22</v>
      </c>
    </row>
    <row r="4200" spans="14:16">
      <c r="N4200" s="463" t="s">
        <v>9762</v>
      </c>
      <c r="O4200" s="463" t="s">
        <v>951</v>
      </c>
      <c r="P4200" s="463">
        <v>0.3</v>
      </c>
    </row>
    <row r="4201" spans="14:16">
      <c r="N4201" s="463" t="s">
        <v>9763</v>
      </c>
      <c r="O4201" s="463" t="s">
        <v>952</v>
      </c>
      <c r="P4201" s="463">
        <v>0.34899999999999998</v>
      </c>
    </row>
    <row r="4202" spans="14:16">
      <c r="N4202" s="463" t="s">
        <v>9764</v>
      </c>
      <c r="O4202" s="463" t="s">
        <v>953</v>
      </c>
      <c r="P4202" s="463">
        <v>0.37</v>
      </c>
    </row>
    <row r="4203" spans="14:16">
      <c r="N4203" s="463" t="s">
        <v>9765</v>
      </c>
      <c r="O4203" s="463" t="s">
        <v>3181</v>
      </c>
      <c r="P4203" s="463">
        <v>0.40799999999999997</v>
      </c>
    </row>
    <row r="4204" spans="14:16">
      <c r="N4204" s="463" t="s">
        <v>9766</v>
      </c>
      <c r="O4204" s="463" t="s">
        <v>6089</v>
      </c>
      <c r="P4204" s="463">
        <v>0.45300000000000001</v>
      </c>
    </row>
    <row r="4205" spans="14:16">
      <c r="N4205" s="463" t="s">
        <v>9767</v>
      </c>
      <c r="O4205" s="463" t="s">
        <v>999</v>
      </c>
      <c r="P4205" s="463">
        <v>0</v>
      </c>
    </row>
    <row r="4206" spans="14:16">
      <c r="N4206" s="463" t="s">
        <v>9768</v>
      </c>
      <c r="O4206" s="463" t="s">
        <v>1000</v>
      </c>
      <c r="P4206" s="463">
        <v>0</v>
      </c>
    </row>
    <row r="4207" spans="14:16">
      <c r="N4207" s="463" t="s">
        <v>9769</v>
      </c>
      <c r="O4207" s="463" t="s">
        <v>6093</v>
      </c>
      <c r="P4207" s="463">
        <v>0.46100000000000002</v>
      </c>
    </row>
    <row r="4208" spans="14:16">
      <c r="N4208" s="463" t="s">
        <v>9770</v>
      </c>
      <c r="O4208" s="463" t="s">
        <v>6095</v>
      </c>
      <c r="P4208" s="463">
        <v>0</v>
      </c>
    </row>
    <row r="4209" spans="14:16">
      <c r="N4209" s="463" t="s">
        <v>9771</v>
      </c>
      <c r="O4209" s="463" t="s">
        <v>7717</v>
      </c>
      <c r="P4209" s="463">
        <v>0.48299999999999998</v>
      </c>
    </row>
    <row r="4210" spans="14:16">
      <c r="N4210" s="463" t="s">
        <v>9772</v>
      </c>
      <c r="O4210" s="463" t="s">
        <v>6099</v>
      </c>
      <c r="P4210" s="463">
        <v>0</v>
      </c>
    </row>
    <row r="4211" spans="14:16">
      <c r="N4211" s="463" t="s">
        <v>9773</v>
      </c>
      <c r="O4211" s="463" t="s">
        <v>7720</v>
      </c>
      <c r="P4211" s="463">
        <v>0.441</v>
      </c>
    </row>
    <row r="4212" spans="14:16">
      <c r="N4212" s="463" t="s">
        <v>9774</v>
      </c>
      <c r="O4212" s="463" t="s">
        <v>6103</v>
      </c>
      <c r="P4212" s="463">
        <v>0</v>
      </c>
    </row>
    <row r="4213" spans="14:16">
      <c r="N4213" s="463" t="s">
        <v>9775</v>
      </c>
      <c r="O4213" s="463" t="s">
        <v>6105</v>
      </c>
      <c r="P4213" s="463">
        <v>0</v>
      </c>
    </row>
    <row r="4214" spans="14:16">
      <c r="N4214" s="463" t="s">
        <v>9776</v>
      </c>
      <c r="O4214" s="463" t="s">
        <v>6107</v>
      </c>
      <c r="P4214" s="463">
        <v>0</v>
      </c>
    </row>
    <row r="4215" spans="14:16">
      <c r="N4215" s="463" t="s">
        <v>9777</v>
      </c>
      <c r="O4215" s="463" t="s">
        <v>6109</v>
      </c>
      <c r="P4215" s="463">
        <v>0</v>
      </c>
    </row>
    <row r="4216" spans="14:16">
      <c r="N4216" s="463" t="s">
        <v>9778</v>
      </c>
      <c r="O4216" s="463" t="s">
        <v>7726</v>
      </c>
      <c r="P4216" s="463">
        <v>0.53100000000000003</v>
      </c>
    </row>
    <row r="4217" spans="14:16">
      <c r="N4217" s="463" t="s">
        <v>9779</v>
      </c>
      <c r="O4217" s="463" t="s">
        <v>6113</v>
      </c>
      <c r="P4217" s="463">
        <v>0</v>
      </c>
    </row>
    <row r="4218" spans="14:16">
      <c r="N4218" s="463" t="s">
        <v>9780</v>
      </c>
      <c r="O4218" s="463" t="s">
        <v>6115</v>
      </c>
      <c r="P4218" s="463">
        <v>0.44800000000000001</v>
      </c>
    </row>
    <row r="4219" spans="14:16">
      <c r="N4219" s="463" t="s">
        <v>9781</v>
      </c>
      <c r="O4219" s="463" t="s">
        <v>6117</v>
      </c>
      <c r="P4219" s="463">
        <v>0</v>
      </c>
    </row>
    <row r="4220" spans="14:16">
      <c r="N4220" s="463" t="s">
        <v>9782</v>
      </c>
      <c r="O4220" s="463" t="s">
        <v>3199</v>
      </c>
      <c r="P4220" s="463">
        <v>0</v>
      </c>
    </row>
    <row r="4221" spans="14:16">
      <c r="N4221" s="463" t="s">
        <v>9783</v>
      </c>
      <c r="O4221" s="463" t="s">
        <v>3201</v>
      </c>
      <c r="P4221" s="463">
        <v>0.51800000000000002</v>
      </c>
    </row>
    <row r="4222" spans="14:16">
      <c r="N4222" s="463" t="s">
        <v>9784</v>
      </c>
      <c r="O4222" s="463" t="s">
        <v>6121</v>
      </c>
      <c r="P4222" s="463">
        <v>0</v>
      </c>
    </row>
    <row r="4223" spans="14:16">
      <c r="N4223" s="463" t="s">
        <v>9785</v>
      </c>
      <c r="O4223" s="463" t="s">
        <v>6123</v>
      </c>
      <c r="P4223" s="463">
        <v>0.49200000000000005</v>
      </c>
    </row>
    <row r="4224" spans="14:16">
      <c r="N4224" s="463" t="s">
        <v>9786</v>
      </c>
      <c r="O4224" s="463" t="s">
        <v>823</v>
      </c>
      <c r="P4224" s="463">
        <v>0</v>
      </c>
    </row>
    <row r="4225" spans="14:16">
      <c r="N4225" s="463" t="s">
        <v>9787</v>
      </c>
      <c r="O4225" s="463" t="s">
        <v>824</v>
      </c>
      <c r="P4225" s="463">
        <v>0</v>
      </c>
    </row>
    <row r="4226" spans="14:16">
      <c r="N4226" s="463" t="s">
        <v>9788</v>
      </c>
      <c r="O4226" s="463" t="s">
        <v>825</v>
      </c>
      <c r="P4226" s="463">
        <v>0.186</v>
      </c>
    </row>
    <row r="4227" spans="14:16">
      <c r="N4227" s="463" t="s">
        <v>9789</v>
      </c>
      <c r="O4227" s="463" t="s">
        <v>826</v>
      </c>
      <c r="P4227" s="463">
        <v>0.186</v>
      </c>
    </row>
    <row r="4228" spans="14:16">
      <c r="N4228" s="463" t="s">
        <v>9790</v>
      </c>
      <c r="O4228" s="463" t="s">
        <v>827</v>
      </c>
      <c r="P4228" s="463">
        <v>0.18</v>
      </c>
    </row>
    <row r="4229" spans="14:16">
      <c r="N4229" s="463" t="s">
        <v>9791</v>
      </c>
      <c r="O4229" s="463" t="s">
        <v>828</v>
      </c>
      <c r="P4229" s="463">
        <v>0.187</v>
      </c>
    </row>
    <row r="4230" spans="14:16">
      <c r="N4230" s="463" t="s">
        <v>9792</v>
      </c>
      <c r="O4230" s="463" t="s">
        <v>829</v>
      </c>
      <c r="P4230" s="463">
        <v>0.183</v>
      </c>
    </row>
    <row r="4231" spans="14:16">
      <c r="N4231" s="463" t="s">
        <v>9793</v>
      </c>
      <c r="O4231" s="463" t="s">
        <v>830</v>
      </c>
      <c r="P4231" s="463">
        <v>0.377</v>
      </c>
    </row>
    <row r="4232" spans="14:16">
      <c r="N4232" s="463" t="s">
        <v>9794</v>
      </c>
      <c r="O4232" s="463" t="s">
        <v>831</v>
      </c>
      <c r="P4232" s="463">
        <v>0.25</v>
      </c>
    </row>
    <row r="4233" spans="14:16">
      <c r="N4233" s="463" t="s">
        <v>9795</v>
      </c>
      <c r="O4233" s="463" t="s">
        <v>3218</v>
      </c>
      <c r="P4233" s="463">
        <v>0.35</v>
      </c>
    </row>
    <row r="4234" spans="14:16">
      <c r="N4234" s="463" t="s">
        <v>9796</v>
      </c>
      <c r="O4234" s="463" t="s">
        <v>3220</v>
      </c>
      <c r="P4234" s="463">
        <v>0.184</v>
      </c>
    </row>
    <row r="4235" spans="14:16">
      <c r="N4235" s="463" t="s">
        <v>9797</v>
      </c>
      <c r="O4235" s="463" t="s">
        <v>3222</v>
      </c>
      <c r="P4235" s="463">
        <v>0.185</v>
      </c>
    </row>
    <row r="4236" spans="14:16">
      <c r="N4236" s="463" t="s">
        <v>9798</v>
      </c>
      <c r="O4236" s="463" t="s">
        <v>6137</v>
      </c>
      <c r="P4236" s="463">
        <v>0.35299999999999998</v>
      </c>
    </row>
    <row r="4237" spans="14:16">
      <c r="N4237" s="463" t="s">
        <v>9799</v>
      </c>
      <c r="O4237" s="463" t="s">
        <v>6139</v>
      </c>
      <c r="P4237" s="463">
        <v>0.23100000000000001</v>
      </c>
    </row>
    <row r="4238" spans="14:16">
      <c r="N4238" s="463" t="s">
        <v>9800</v>
      </c>
      <c r="O4238" s="463" t="s">
        <v>6141</v>
      </c>
      <c r="P4238" s="463">
        <v>0.45300000000000001</v>
      </c>
    </row>
    <row r="4239" spans="14:16">
      <c r="N4239" s="463" t="s">
        <v>9801</v>
      </c>
      <c r="O4239" s="463" t="s">
        <v>6143</v>
      </c>
      <c r="P4239" s="463">
        <v>0.55800000000000005</v>
      </c>
    </row>
    <row r="4240" spans="14:16">
      <c r="N4240" s="463" t="s">
        <v>9802</v>
      </c>
      <c r="O4240" s="463" t="s">
        <v>3230</v>
      </c>
      <c r="P4240" s="463">
        <v>0</v>
      </c>
    </row>
    <row r="4241" spans="14:16">
      <c r="N4241" s="463" t="s">
        <v>9803</v>
      </c>
      <c r="O4241" s="463" t="s">
        <v>3232</v>
      </c>
      <c r="P4241" s="463">
        <v>0.247</v>
      </c>
    </row>
    <row r="4242" spans="14:16">
      <c r="N4242" s="463" t="s">
        <v>9804</v>
      </c>
      <c r="O4242" s="463" t="s">
        <v>3234</v>
      </c>
      <c r="P4242" s="463">
        <v>0.29499999999999998</v>
      </c>
    </row>
    <row r="4243" spans="14:16">
      <c r="N4243" s="463" t="s">
        <v>9805</v>
      </c>
      <c r="O4243" s="463" t="s">
        <v>3236</v>
      </c>
      <c r="P4243" s="463">
        <v>0.309</v>
      </c>
    </row>
    <row r="4244" spans="14:16">
      <c r="N4244" s="463" t="s">
        <v>9806</v>
      </c>
      <c r="O4244" s="463" t="s">
        <v>3238</v>
      </c>
      <c r="P4244" s="463">
        <v>0.33100000000000002</v>
      </c>
    </row>
    <row r="4245" spans="14:16">
      <c r="N4245" s="463" t="s">
        <v>9807</v>
      </c>
      <c r="O4245" s="463" t="s">
        <v>6150</v>
      </c>
      <c r="P4245" s="463">
        <v>0.33500000000000002</v>
      </c>
    </row>
    <row r="4246" spans="14:16">
      <c r="N4246" s="463" t="s">
        <v>9808</v>
      </c>
      <c r="O4246" s="463" t="s">
        <v>6152</v>
      </c>
      <c r="P4246" s="463">
        <v>0.41599999999999998</v>
      </c>
    </row>
    <row r="4247" spans="14:16">
      <c r="N4247" s="463" t="s">
        <v>9809</v>
      </c>
      <c r="O4247" s="463" t="s">
        <v>3242</v>
      </c>
      <c r="P4247" s="463">
        <v>0.248</v>
      </c>
    </row>
    <row r="4248" spans="14:16">
      <c r="N4248" s="463" t="s">
        <v>9810</v>
      </c>
      <c r="O4248" s="463" t="s">
        <v>3244</v>
      </c>
      <c r="P4248" s="463">
        <v>0</v>
      </c>
    </row>
    <row r="4249" spans="14:16">
      <c r="N4249" s="463" t="s">
        <v>9811</v>
      </c>
      <c r="O4249" s="463" t="s">
        <v>3246</v>
      </c>
      <c r="P4249" s="463">
        <v>0.52800000000000002</v>
      </c>
    </row>
    <row r="4250" spans="14:16">
      <c r="N4250" s="463" t="s">
        <v>9812</v>
      </c>
      <c r="O4250" s="463" t="s">
        <v>6157</v>
      </c>
      <c r="P4250" s="463">
        <v>0.502</v>
      </c>
    </row>
    <row r="4251" spans="14:16">
      <c r="N4251" s="463" t="s">
        <v>9813</v>
      </c>
      <c r="O4251" s="463" t="s">
        <v>6159</v>
      </c>
      <c r="P4251" s="463">
        <v>0.33500000000000002</v>
      </c>
    </row>
    <row r="4252" spans="14:16">
      <c r="N4252" s="463" t="s">
        <v>9814</v>
      </c>
      <c r="O4252" s="463" t="s">
        <v>6161</v>
      </c>
      <c r="P4252" s="463">
        <v>0.623</v>
      </c>
    </row>
    <row r="4253" spans="14:16">
      <c r="N4253" s="463" t="s">
        <v>9815</v>
      </c>
      <c r="O4253" s="463" t="s">
        <v>6163</v>
      </c>
      <c r="P4253" s="463">
        <v>0</v>
      </c>
    </row>
    <row r="4254" spans="14:16">
      <c r="N4254" s="463" t="s">
        <v>9816</v>
      </c>
      <c r="O4254" s="463" t="s">
        <v>6165</v>
      </c>
      <c r="P4254" s="463">
        <v>0</v>
      </c>
    </row>
    <row r="4255" spans="14:16">
      <c r="N4255" s="463" t="s">
        <v>9817</v>
      </c>
      <c r="O4255" s="463" t="s">
        <v>7766</v>
      </c>
      <c r="P4255" s="463">
        <v>0.23</v>
      </c>
    </row>
    <row r="4256" spans="14:16">
      <c r="N4256" s="463" t="s">
        <v>9818</v>
      </c>
      <c r="O4256" s="463" t="s">
        <v>3254</v>
      </c>
      <c r="P4256" s="463">
        <v>0</v>
      </c>
    </row>
    <row r="4257" spans="14:16">
      <c r="N4257" s="463" t="s">
        <v>9819</v>
      </c>
      <c r="O4257" s="463" t="s">
        <v>6170</v>
      </c>
      <c r="P4257" s="463">
        <v>0.217</v>
      </c>
    </row>
    <row r="4258" spans="14:16">
      <c r="N4258" s="463" t="s">
        <v>9820</v>
      </c>
      <c r="O4258" s="463" t="s">
        <v>6172</v>
      </c>
      <c r="P4258" s="463">
        <v>0.30299999999999999</v>
      </c>
    </row>
    <row r="4259" spans="14:16">
      <c r="N4259" s="463" t="s">
        <v>9821</v>
      </c>
      <c r="O4259" s="463" t="s">
        <v>6174</v>
      </c>
      <c r="P4259" s="463">
        <v>0.90900000000000003</v>
      </c>
    </row>
    <row r="4260" spans="14:16">
      <c r="N4260" s="463" t="s">
        <v>9822</v>
      </c>
      <c r="O4260" s="463" t="s">
        <v>6176</v>
      </c>
      <c r="P4260" s="463">
        <v>0.308</v>
      </c>
    </row>
    <row r="4261" spans="14:16">
      <c r="N4261" s="463" t="s">
        <v>9823</v>
      </c>
      <c r="O4261" s="463" t="s">
        <v>6178</v>
      </c>
      <c r="P4261" s="463">
        <v>0.503</v>
      </c>
    </row>
    <row r="4262" spans="14:16">
      <c r="N4262" s="463" t="s">
        <v>9824</v>
      </c>
      <c r="O4262" s="463" t="s">
        <v>6180</v>
      </c>
      <c r="P4262" s="463">
        <v>0.308</v>
      </c>
    </row>
    <row r="4263" spans="14:16">
      <c r="N4263" s="463" t="s">
        <v>9825</v>
      </c>
      <c r="O4263" s="463" t="s">
        <v>964</v>
      </c>
      <c r="P4263" s="463">
        <v>0</v>
      </c>
    </row>
    <row r="4264" spans="14:16">
      <c r="N4264" s="463" t="s">
        <v>9826</v>
      </c>
      <c r="O4264" s="463" t="s">
        <v>3264</v>
      </c>
      <c r="P4264" s="463">
        <v>0.32300000000000001</v>
      </c>
    </row>
    <row r="4265" spans="14:16">
      <c r="N4265" s="463" t="s">
        <v>9827</v>
      </c>
      <c r="O4265" s="463" t="s">
        <v>3268</v>
      </c>
      <c r="P4265" s="463">
        <v>0</v>
      </c>
    </row>
    <row r="4266" spans="14:16">
      <c r="N4266" s="463" t="s">
        <v>9828</v>
      </c>
      <c r="O4266" s="463" t="s">
        <v>6184</v>
      </c>
      <c r="P4266" s="463">
        <v>0</v>
      </c>
    </row>
    <row r="4267" spans="14:16">
      <c r="N4267" s="463" t="s">
        <v>9829</v>
      </c>
      <c r="O4267" s="463" t="s">
        <v>6186</v>
      </c>
      <c r="P4267" s="463">
        <v>0.39600000000000002</v>
      </c>
    </row>
    <row r="4268" spans="14:16">
      <c r="N4268" s="463" t="s">
        <v>9830</v>
      </c>
      <c r="O4268" s="463" t="s">
        <v>6188</v>
      </c>
      <c r="P4268" s="463">
        <v>0.45800000000000002</v>
      </c>
    </row>
    <row r="4269" spans="14:16">
      <c r="N4269" s="463" t="s">
        <v>9831</v>
      </c>
      <c r="O4269" s="463" t="s">
        <v>6190</v>
      </c>
      <c r="P4269" s="463">
        <v>0.45800000000000002</v>
      </c>
    </row>
    <row r="4270" spans="14:16">
      <c r="N4270" s="463" t="s">
        <v>9832</v>
      </c>
      <c r="O4270" s="463" t="s">
        <v>6192</v>
      </c>
      <c r="P4270" s="463">
        <v>0.39900000000000002</v>
      </c>
    </row>
    <row r="4271" spans="14:16">
      <c r="N4271" s="463" t="s">
        <v>9833</v>
      </c>
      <c r="O4271" s="463" t="s">
        <v>6194</v>
      </c>
      <c r="P4271" s="463">
        <v>0.308</v>
      </c>
    </row>
    <row r="4272" spans="14:16">
      <c r="N4272" s="463" t="s">
        <v>9834</v>
      </c>
      <c r="O4272" s="463" t="s">
        <v>6196</v>
      </c>
      <c r="P4272" s="463">
        <v>0.437</v>
      </c>
    </row>
    <row r="4273" spans="14:16">
      <c r="N4273" s="463" t="s">
        <v>9835</v>
      </c>
      <c r="O4273" s="463" t="s">
        <v>6198</v>
      </c>
      <c r="P4273" s="463">
        <v>0.317</v>
      </c>
    </row>
    <row r="4274" spans="14:16">
      <c r="N4274" s="463" t="s">
        <v>9836</v>
      </c>
      <c r="O4274" s="463" t="s">
        <v>6200</v>
      </c>
      <c r="P4274" s="463">
        <v>0.47100000000000003</v>
      </c>
    </row>
    <row r="4275" spans="14:16">
      <c r="N4275" s="463" t="s">
        <v>9837</v>
      </c>
      <c r="O4275" s="463" t="s">
        <v>6202</v>
      </c>
      <c r="P4275" s="463">
        <v>0.495</v>
      </c>
    </row>
    <row r="4276" spans="14:16">
      <c r="N4276" s="463" t="s">
        <v>9838</v>
      </c>
      <c r="O4276" s="463" t="s">
        <v>6204</v>
      </c>
      <c r="P4276" s="463">
        <v>0</v>
      </c>
    </row>
    <row r="4277" spans="14:16">
      <c r="N4277" s="463" t="s">
        <v>9839</v>
      </c>
      <c r="O4277" s="463" t="s">
        <v>7789</v>
      </c>
      <c r="P4277" s="463">
        <v>0.40100000000000002</v>
      </c>
    </row>
    <row r="4278" spans="14:16">
      <c r="N4278" s="463" t="s">
        <v>9840</v>
      </c>
      <c r="O4278" s="463" t="s">
        <v>6208</v>
      </c>
      <c r="P4278" s="463">
        <v>0</v>
      </c>
    </row>
    <row r="4279" spans="14:16">
      <c r="N4279" s="463" t="s">
        <v>9841</v>
      </c>
      <c r="O4279" s="463" t="s">
        <v>7792</v>
      </c>
      <c r="P4279" s="463">
        <v>0.32500000000000001</v>
      </c>
    </row>
    <row r="4280" spans="14:16">
      <c r="N4280" s="463" t="s">
        <v>9842</v>
      </c>
      <c r="O4280" s="463" t="s">
        <v>6212</v>
      </c>
      <c r="P4280" s="463">
        <v>0.68300000000000005</v>
      </c>
    </row>
    <row r="4281" spans="14:16">
      <c r="N4281" s="463" t="s">
        <v>9843</v>
      </c>
      <c r="O4281" s="463" t="s">
        <v>6214</v>
      </c>
      <c r="P4281" s="463">
        <v>0.60799999999999998</v>
      </c>
    </row>
    <row r="4282" spans="14:16">
      <c r="N4282" s="463" t="s">
        <v>9844</v>
      </c>
      <c r="O4282" s="463" t="s">
        <v>6216</v>
      </c>
      <c r="P4282" s="463">
        <v>0</v>
      </c>
    </row>
    <row r="4283" spans="14:16">
      <c r="N4283" s="463" t="s">
        <v>9845</v>
      </c>
      <c r="O4283" s="463" t="s">
        <v>7797</v>
      </c>
      <c r="P4283" s="463">
        <v>0.70699999999999996</v>
      </c>
    </row>
    <row r="4284" spans="14:16">
      <c r="N4284" s="463" t="s">
        <v>9846</v>
      </c>
      <c r="O4284" s="463" t="s">
        <v>6220</v>
      </c>
      <c r="P4284" s="463">
        <v>0.46799999999999997</v>
      </c>
    </row>
    <row r="4285" spans="14:16">
      <c r="N4285" s="463" t="s">
        <v>9847</v>
      </c>
      <c r="O4285" s="463" t="s">
        <v>6222</v>
      </c>
      <c r="P4285" s="463">
        <v>0.54299999999999993</v>
      </c>
    </row>
    <row r="4286" spans="14:16">
      <c r="N4286" s="463" t="s">
        <v>9848</v>
      </c>
      <c r="O4286" s="463" t="s">
        <v>6226</v>
      </c>
      <c r="P4286" s="463">
        <v>0.52400000000000002</v>
      </c>
    </row>
    <row r="4287" spans="14:16">
      <c r="N4287" s="463" t="s">
        <v>9849</v>
      </c>
      <c r="O4287" s="463" t="s">
        <v>6228</v>
      </c>
      <c r="P4287" s="463">
        <v>0.50600000000000001</v>
      </c>
    </row>
    <row r="4288" spans="14:16">
      <c r="N4288" s="463" t="s">
        <v>9850</v>
      </c>
      <c r="O4288" s="463" t="s">
        <v>6232</v>
      </c>
      <c r="P4288" s="463">
        <v>9.8000000000000004E-2</v>
      </c>
    </row>
    <row r="4289" spans="14:16">
      <c r="N4289" s="463" t="s">
        <v>9851</v>
      </c>
      <c r="O4289" s="463" t="s">
        <v>3295</v>
      </c>
      <c r="P4289" s="463">
        <v>0.39900000000000002</v>
      </c>
    </row>
    <row r="4290" spans="14:16">
      <c r="N4290" s="463" t="s">
        <v>9852</v>
      </c>
      <c r="O4290" s="463" t="s">
        <v>3297</v>
      </c>
      <c r="P4290" s="463">
        <v>0.29899999999999999</v>
      </c>
    </row>
    <row r="4291" spans="14:16">
      <c r="N4291" s="463" t="s">
        <v>9853</v>
      </c>
      <c r="O4291" s="463" t="s">
        <v>3299</v>
      </c>
      <c r="P4291" s="463">
        <v>0.19900000000000001</v>
      </c>
    </row>
    <row r="4292" spans="14:16">
      <c r="N4292" s="463" t="s">
        <v>9854</v>
      </c>
      <c r="O4292" s="463" t="s">
        <v>3301</v>
      </c>
      <c r="P4292" s="463">
        <v>0</v>
      </c>
    </row>
    <row r="4293" spans="14:16">
      <c r="N4293" s="463" t="s">
        <v>9855</v>
      </c>
      <c r="O4293" s="463" t="s">
        <v>3303</v>
      </c>
      <c r="P4293" s="463">
        <v>0.45</v>
      </c>
    </row>
    <row r="4294" spans="14:16">
      <c r="N4294" s="463" t="s">
        <v>9856</v>
      </c>
      <c r="O4294" s="463" t="s">
        <v>3305</v>
      </c>
      <c r="P4294" s="463">
        <v>0.315</v>
      </c>
    </row>
    <row r="4295" spans="14:16">
      <c r="N4295" s="463" t="s">
        <v>9857</v>
      </c>
      <c r="O4295" s="463" t="s">
        <v>6240</v>
      </c>
      <c r="P4295" s="463">
        <v>0.23499999999999999</v>
      </c>
    </row>
    <row r="4296" spans="14:16">
      <c r="N4296" s="463" t="s">
        <v>9858</v>
      </c>
      <c r="O4296" s="463" t="s">
        <v>6242</v>
      </c>
      <c r="P4296" s="463">
        <v>0.73399999999999999</v>
      </c>
    </row>
    <row r="4297" spans="14:16">
      <c r="N4297" s="463" t="s">
        <v>9859</v>
      </c>
      <c r="O4297" s="463" t="s">
        <v>6244</v>
      </c>
      <c r="P4297" s="463">
        <v>0</v>
      </c>
    </row>
    <row r="4298" spans="14:16">
      <c r="N4298" s="463" t="s">
        <v>9860</v>
      </c>
      <c r="O4298" s="463" t="s">
        <v>7813</v>
      </c>
      <c r="P4298" s="463">
        <v>0.41299999999999998</v>
      </c>
    </row>
    <row r="4299" spans="14:16">
      <c r="N4299" s="463" t="s">
        <v>9861</v>
      </c>
      <c r="O4299" s="463" t="s">
        <v>7815</v>
      </c>
      <c r="P4299" s="463">
        <v>0.438</v>
      </c>
    </row>
    <row r="4300" spans="14:16">
      <c r="N4300" s="463" t="s">
        <v>9862</v>
      </c>
      <c r="O4300" s="463" t="s">
        <v>6250</v>
      </c>
      <c r="P4300" s="463">
        <v>0.49299999999999994</v>
      </c>
    </row>
    <row r="4301" spans="14:16">
      <c r="N4301" s="463" t="s">
        <v>9863</v>
      </c>
      <c r="O4301" s="463" t="s">
        <v>3317</v>
      </c>
      <c r="P4301" s="463">
        <v>0</v>
      </c>
    </row>
    <row r="4302" spans="14:16">
      <c r="N4302" s="463" t="s">
        <v>9864</v>
      </c>
      <c r="O4302" s="463" t="s">
        <v>3319</v>
      </c>
      <c r="P4302" s="463">
        <v>0.48399999999999999</v>
      </c>
    </row>
    <row r="4303" spans="14:16">
      <c r="N4303" s="463" t="s">
        <v>9865</v>
      </c>
      <c r="O4303" s="463" t="s">
        <v>6254</v>
      </c>
      <c r="P4303" s="463">
        <v>0.308</v>
      </c>
    </row>
    <row r="4304" spans="14:16">
      <c r="N4304" s="463" t="s">
        <v>9866</v>
      </c>
      <c r="O4304" s="463" t="s">
        <v>6256</v>
      </c>
      <c r="P4304" s="463">
        <v>0.32699999999999996</v>
      </c>
    </row>
    <row r="4305" spans="14:16">
      <c r="N4305" s="463" t="s">
        <v>9867</v>
      </c>
      <c r="O4305" s="463" t="s">
        <v>6258</v>
      </c>
      <c r="P4305" s="463">
        <v>0.55699999999999994</v>
      </c>
    </row>
    <row r="4306" spans="14:16">
      <c r="N4306" s="463" t="s">
        <v>9868</v>
      </c>
      <c r="O4306" s="463" t="s">
        <v>6260</v>
      </c>
      <c r="P4306" s="463">
        <v>0.52</v>
      </c>
    </row>
    <row r="4307" spans="14:16">
      <c r="N4307" s="463" t="s">
        <v>9869</v>
      </c>
      <c r="O4307" s="463" t="s">
        <v>6262</v>
      </c>
      <c r="P4307" s="463">
        <v>0.435</v>
      </c>
    </row>
    <row r="4308" spans="14:16">
      <c r="N4308" s="463" t="s">
        <v>9870</v>
      </c>
      <c r="O4308" s="463" t="s">
        <v>7825</v>
      </c>
      <c r="P4308" s="463">
        <v>0.55500000000000005</v>
      </c>
    </row>
    <row r="4309" spans="14:16">
      <c r="N4309" s="463" t="s">
        <v>9871</v>
      </c>
      <c r="O4309" s="463" t="s">
        <v>6266</v>
      </c>
      <c r="P4309" s="463">
        <v>0.46900000000000003</v>
      </c>
    </row>
    <row r="4310" spans="14:16">
      <c r="N4310" s="463" t="s">
        <v>9872</v>
      </c>
      <c r="O4310" s="463" t="s">
        <v>6268</v>
      </c>
      <c r="P4310" s="463">
        <v>0.51400000000000001</v>
      </c>
    </row>
    <row r="4311" spans="14:16">
      <c r="N4311" s="463" t="s">
        <v>9873</v>
      </c>
      <c r="O4311" s="463" t="s">
        <v>6270</v>
      </c>
      <c r="P4311" s="463">
        <v>0.33700000000000002</v>
      </c>
    </row>
    <row r="4312" spans="14:16">
      <c r="N4312" s="463" t="s">
        <v>9874</v>
      </c>
      <c r="O4312" s="463" t="s">
        <v>6274</v>
      </c>
      <c r="P4312" s="463">
        <v>0.5</v>
      </c>
    </row>
    <row r="4313" spans="14:16">
      <c r="N4313" s="463" t="s">
        <v>9875</v>
      </c>
      <c r="O4313" s="463" t="s">
        <v>7831</v>
      </c>
      <c r="P4313" s="463">
        <v>0</v>
      </c>
    </row>
    <row r="4314" spans="14:16">
      <c r="N4314" s="463" t="s">
        <v>9876</v>
      </c>
      <c r="O4314" s="463" t="s">
        <v>7833</v>
      </c>
      <c r="P4314" s="463">
        <v>0.3</v>
      </c>
    </row>
    <row r="4315" spans="14:16">
      <c r="N4315" s="463" t="s">
        <v>9877</v>
      </c>
      <c r="O4315" s="463" t="s">
        <v>7835</v>
      </c>
      <c r="P4315" s="463">
        <v>0.443</v>
      </c>
    </row>
    <row r="4316" spans="14:16">
      <c r="N4316" s="463" t="s">
        <v>9878</v>
      </c>
      <c r="O4316" s="463" t="s">
        <v>7837</v>
      </c>
      <c r="P4316" s="463">
        <v>0.44700000000000001</v>
      </c>
    </row>
    <row r="4317" spans="14:16">
      <c r="N4317" s="463" t="s">
        <v>9879</v>
      </c>
      <c r="O4317" s="463" t="s">
        <v>6284</v>
      </c>
      <c r="P4317" s="463">
        <v>0.52500000000000002</v>
      </c>
    </row>
    <row r="4318" spans="14:16">
      <c r="N4318" s="463" t="s">
        <v>9880</v>
      </c>
      <c r="O4318" s="463" t="s">
        <v>3344</v>
      </c>
      <c r="P4318" s="463">
        <v>0</v>
      </c>
    </row>
    <row r="4319" spans="14:16">
      <c r="N4319" s="463" t="s">
        <v>9881</v>
      </c>
      <c r="O4319" s="463" t="s">
        <v>3346</v>
      </c>
      <c r="P4319" s="463">
        <v>0</v>
      </c>
    </row>
    <row r="4320" spans="14:16">
      <c r="N4320" s="463" t="s">
        <v>9882</v>
      </c>
      <c r="O4320" s="463" t="s">
        <v>3348</v>
      </c>
      <c r="P4320" s="463">
        <v>0</v>
      </c>
    </row>
    <row r="4321" spans="14:16">
      <c r="N4321" s="463" t="s">
        <v>9883</v>
      </c>
      <c r="O4321" s="463" t="s">
        <v>6289</v>
      </c>
      <c r="P4321" s="463">
        <v>0</v>
      </c>
    </row>
    <row r="4322" spans="14:16">
      <c r="N4322" s="463" t="s">
        <v>9884</v>
      </c>
      <c r="O4322" s="463" t="s">
        <v>6291</v>
      </c>
      <c r="P4322" s="463">
        <v>0</v>
      </c>
    </row>
    <row r="4323" spans="14:16">
      <c r="N4323" s="463" t="s">
        <v>9885</v>
      </c>
      <c r="O4323" s="463" t="s">
        <v>6293</v>
      </c>
      <c r="P4323" s="463">
        <v>0.311</v>
      </c>
    </row>
    <row r="4324" spans="14:16">
      <c r="N4324" s="463" t="s">
        <v>9886</v>
      </c>
      <c r="O4324" s="463" t="s">
        <v>3354</v>
      </c>
      <c r="P4324" s="463">
        <v>0</v>
      </c>
    </row>
    <row r="4325" spans="14:16">
      <c r="N4325" s="463" t="s">
        <v>9887</v>
      </c>
      <c r="O4325" s="463" t="s">
        <v>3356</v>
      </c>
      <c r="P4325" s="463">
        <v>0.48099999999999998</v>
      </c>
    </row>
    <row r="4326" spans="14:16">
      <c r="N4326" s="463" t="s">
        <v>9888</v>
      </c>
      <c r="O4326" s="463" t="s">
        <v>6297</v>
      </c>
      <c r="P4326" s="463">
        <v>0.51600000000000001</v>
      </c>
    </row>
    <row r="4327" spans="14:16">
      <c r="N4327" s="463" t="s">
        <v>9889</v>
      </c>
      <c r="O4327" s="463" t="s">
        <v>6299</v>
      </c>
      <c r="P4327" s="463">
        <v>0</v>
      </c>
    </row>
    <row r="4328" spans="14:16">
      <c r="N4328" s="463" t="s">
        <v>9890</v>
      </c>
      <c r="O4328" s="463" t="s">
        <v>7850</v>
      </c>
      <c r="P4328" s="463">
        <v>0.31</v>
      </c>
    </row>
    <row r="4329" spans="14:16">
      <c r="N4329" s="463" t="s">
        <v>9891</v>
      </c>
      <c r="O4329" s="463" t="s">
        <v>6303</v>
      </c>
      <c r="P4329" s="463">
        <v>0.39800000000000002</v>
      </c>
    </row>
    <row r="4330" spans="14:16">
      <c r="N4330" s="463" t="s">
        <v>9892</v>
      </c>
      <c r="O4330" s="463" t="s">
        <v>6305</v>
      </c>
      <c r="P4330" s="463">
        <v>0.435</v>
      </c>
    </row>
    <row r="4331" spans="14:16">
      <c r="N4331" s="463" t="s">
        <v>9893</v>
      </c>
      <c r="O4331" s="463" t="s">
        <v>6307</v>
      </c>
      <c r="P4331" s="463">
        <v>0.38900000000000001</v>
      </c>
    </row>
    <row r="4332" spans="14:16">
      <c r="N4332" s="463" t="s">
        <v>9894</v>
      </c>
      <c r="O4332" s="463" t="s">
        <v>6309</v>
      </c>
      <c r="P4332" s="463">
        <v>0.51999999999999991</v>
      </c>
    </row>
    <row r="4333" spans="14:16">
      <c r="N4333" s="463" t="s">
        <v>9895</v>
      </c>
      <c r="O4333" s="463" t="s">
        <v>6311</v>
      </c>
      <c r="P4333" s="463">
        <v>0.31</v>
      </c>
    </row>
    <row r="4334" spans="14:16">
      <c r="N4334" s="463" t="s">
        <v>9896</v>
      </c>
      <c r="O4334" s="463" t="s">
        <v>3366</v>
      </c>
      <c r="P4334" s="463">
        <v>0</v>
      </c>
    </row>
    <row r="4335" spans="14:16">
      <c r="N4335" s="463" t="s">
        <v>9897</v>
      </c>
      <c r="O4335" s="463" t="s">
        <v>6314</v>
      </c>
      <c r="P4335" s="463">
        <v>0.437</v>
      </c>
    </row>
    <row r="4336" spans="14:16">
      <c r="N4336" s="463" t="s">
        <v>9898</v>
      </c>
      <c r="O4336" s="463" t="s">
        <v>3370</v>
      </c>
      <c r="P4336" s="463">
        <v>0</v>
      </c>
    </row>
    <row r="4337" spans="14:16">
      <c r="N4337" s="463" t="s">
        <v>9899</v>
      </c>
      <c r="O4337" s="463" t="s">
        <v>3372</v>
      </c>
      <c r="P4337" s="463">
        <v>0.39200000000000002</v>
      </c>
    </row>
    <row r="4338" spans="14:16">
      <c r="N4338" s="463" t="s">
        <v>9900</v>
      </c>
      <c r="O4338" s="463" t="s">
        <v>6320</v>
      </c>
      <c r="P4338" s="463">
        <v>0</v>
      </c>
    </row>
    <row r="4339" spans="14:16">
      <c r="N4339" s="463" t="s">
        <v>9901</v>
      </c>
      <c r="O4339" s="463" t="s">
        <v>6322</v>
      </c>
      <c r="P4339" s="463">
        <v>0.43099999999999999</v>
      </c>
    </row>
    <row r="4340" spans="14:16">
      <c r="N4340" s="463" t="s">
        <v>9902</v>
      </c>
      <c r="O4340" s="463" t="s">
        <v>7863</v>
      </c>
      <c r="P4340" s="463">
        <v>0.47399999999999998</v>
      </c>
    </row>
    <row r="4341" spans="14:16">
      <c r="N4341" s="463" t="s">
        <v>9903</v>
      </c>
      <c r="O4341" s="463" t="s">
        <v>6326</v>
      </c>
      <c r="P4341" s="463">
        <v>0.60299999999999998</v>
      </c>
    </row>
    <row r="4342" spans="14:16">
      <c r="N4342" s="463" t="s">
        <v>9904</v>
      </c>
      <c r="O4342" s="463" t="s">
        <v>989</v>
      </c>
      <c r="P4342" s="463">
        <v>0</v>
      </c>
    </row>
    <row r="4343" spans="14:16">
      <c r="N4343" s="463" t="s">
        <v>9905</v>
      </c>
      <c r="O4343" s="463" t="s">
        <v>6328</v>
      </c>
      <c r="P4343" s="463">
        <v>0.31900000000000001</v>
      </c>
    </row>
    <row r="4344" spans="14:16">
      <c r="N4344" s="463" t="s">
        <v>9906</v>
      </c>
      <c r="O4344" s="463" t="s">
        <v>6330</v>
      </c>
      <c r="P4344" s="463">
        <v>0.53</v>
      </c>
    </row>
    <row r="4345" spans="14:16">
      <c r="N4345" s="463" t="s">
        <v>9907</v>
      </c>
      <c r="O4345" s="463" t="s">
        <v>6332</v>
      </c>
      <c r="P4345" s="463">
        <v>0.308</v>
      </c>
    </row>
    <row r="4346" spans="14:16">
      <c r="N4346" s="463" t="s">
        <v>9908</v>
      </c>
      <c r="O4346" s="463" t="s">
        <v>6334</v>
      </c>
      <c r="P4346" s="463">
        <v>0.46200000000000002</v>
      </c>
    </row>
    <row r="4347" spans="14:16">
      <c r="N4347" s="463" t="s">
        <v>9909</v>
      </c>
      <c r="O4347" s="463" t="s">
        <v>6336</v>
      </c>
      <c r="P4347" s="463">
        <v>0.495</v>
      </c>
    </row>
    <row r="4348" spans="14:16">
      <c r="N4348" s="463" t="s">
        <v>9910</v>
      </c>
      <c r="O4348" s="463" t="s">
        <v>7872</v>
      </c>
      <c r="P4348" s="463">
        <v>0.53100000000000003</v>
      </c>
    </row>
    <row r="4349" spans="14:16">
      <c r="N4349" s="463" t="s">
        <v>9911</v>
      </c>
      <c r="O4349" s="463" t="s">
        <v>7874</v>
      </c>
      <c r="P4349" s="463">
        <v>0.49200000000000005</v>
      </c>
    </row>
    <row r="4350" spans="14:16">
      <c r="N4350" s="463" t="s">
        <v>9912</v>
      </c>
      <c r="O4350" s="463" t="s">
        <v>6342</v>
      </c>
      <c r="P4350" s="463">
        <v>0.34299999999999997</v>
      </c>
    </row>
    <row r="4351" spans="14:16">
      <c r="N4351" s="463" t="s">
        <v>9913</v>
      </c>
      <c r="O4351" s="463" t="s">
        <v>6348</v>
      </c>
      <c r="P4351" s="463">
        <v>0.27200000000000002</v>
      </c>
    </row>
    <row r="4352" spans="14:16">
      <c r="N4352" s="463" t="s">
        <v>9914</v>
      </c>
      <c r="O4352" s="463" t="s">
        <v>6350</v>
      </c>
      <c r="P4352" s="463">
        <v>0.51999999999999991</v>
      </c>
    </row>
    <row r="4353" spans="14:16">
      <c r="N4353" s="463" t="s">
        <v>9915</v>
      </c>
      <c r="O4353" s="463" t="s">
        <v>6352</v>
      </c>
      <c r="P4353" s="463">
        <v>0</v>
      </c>
    </row>
    <row r="4354" spans="14:16">
      <c r="N4354" s="463" t="s">
        <v>9916</v>
      </c>
      <c r="O4354" s="463" t="s">
        <v>6354</v>
      </c>
      <c r="P4354" s="463">
        <v>0</v>
      </c>
    </row>
    <row r="4355" spans="14:16">
      <c r="N4355" s="463" t="s">
        <v>9917</v>
      </c>
      <c r="O4355" s="463" t="s">
        <v>6356</v>
      </c>
      <c r="P4355" s="463">
        <v>0</v>
      </c>
    </row>
    <row r="4356" spans="14:16">
      <c r="N4356" s="463" t="s">
        <v>9918</v>
      </c>
      <c r="O4356" s="463" t="s">
        <v>6272</v>
      </c>
      <c r="P4356" s="463">
        <v>0</v>
      </c>
    </row>
    <row r="4357" spans="14:16">
      <c r="N4357" s="463" t="s">
        <v>9919</v>
      </c>
      <c r="O4357" s="463" t="s">
        <v>7883</v>
      </c>
      <c r="P4357" s="463">
        <v>0.11600000000000001</v>
      </c>
    </row>
    <row r="4358" spans="14:16">
      <c r="N4358" s="463" t="s">
        <v>9920</v>
      </c>
      <c r="O4358" s="463" t="s">
        <v>6360</v>
      </c>
      <c r="P4358" s="463">
        <v>0.41199999999999998</v>
      </c>
    </row>
    <row r="4359" spans="14:16">
      <c r="N4359" s="463" t="s">
        <v>9921</v>
      </c>
      <c r="O4359" s="463" t="s">
        <v>6362</v>
      </c>
      <c r="P4359" s="463">
        <v>0.441</v>
      </c>
    </row>
    <row r="4360" spans="14:16">
      <c r="N4360" s="463" t="s">
        <v>9922</v>
      </c>
      <c r="O4360" s="463" t="s">
        <v>6364</v>
      </c>
      <c r="P4360" s="463">
        <v>0.50700000000000001</v>
      </c>
    </row>
    <row r="4361" spans="14:16">
      <c r="N4361" s="463" t="s">
        <v>9923</v>
      </c>
      <c r="O4361" s="463" t="s">
        <v>6366</v>
      </c>
      <c r="P4361" s="463">
        <v>0</v>
      </c>
    </row>
    <row r="4362" spans="14:16">
      <c r="N4362" s="463" t="s">
        <v>9924</v>
      </c>
      <c r="O4362" s="463" t="s">
        <v>7889</v>
      </c>
      <c r="P4362" s="463">
        <v>0.20100000000000001</v>
      </c>
    </row>
    <row r="4363" spans="14:16">
      <c r="N4363" s="463" t="s">
        <v>9925</v>
      </c>
      <c r="O4363" s="463" t="s">
        <v>6370</v>
      </c>
      <c r="P4363" s="463">
        <v>0.51200000000000001</v>
      </c>
    </row>
    <row r="4364" spans="14:16">
      <c r="N4364" s="463" t="s">
        <v>9926</v>
      </c>
      <c r="O4364" s="463" t="s">
        <v>6372</v>
      </c>
      <c r="P4364" s="463">
        <v>0.58399999999999996</v>
      </c>
    </row>
    <row r="4365" spans="14:16">
      <c r="N4365" s="463" t="s">
        <v>9927</v>
      </c>
      <c r="O4365" s="463" t="s">
        <v>6374</v>
      </c>
      <c r="P4365" s="463">
        <v>0.48599999999999999</v>
      </c>
    </row>
    <row r="4366" spans="14:16">
      <c r="N4366" s="463" t="s">
        <v>9928</v>
      </c>
      <c r="O4366" s="463" t="s">
        <v>6376</v>
      </c>
      <c r="P4366" s="463">
        <v>0.61699999999999999</v>
      </c>
    </row>
    <row r="4367" spans="14:16">
      <c r="N4367" s="463" t="s">
        <v>9929</v>
      </c>
      <c r="O4367" s="463" t="s">
        <v>6378</v>
      </c>
      <c r="P4367" s="463">
        <v>0.49799999999999994</v>
      </c>
    </row>
    <row r="4368" spans="14:16">
      <c r="N4368" s="463" t="s">
        <v>9930</v>
      </c>
      <c r="O4368" s="463" t="s">
        <v>6380</v>
      </c>
      <c r="P4368" s="463">
        <v>0.34400000000000003</v>
      </c>
    </row>
    <row r="4369" spans="14:16">
      <c r="N4369" s="463" t="s">
        <v>9931</v>
      </c>
      <c r="O4369" s="463" t="s">
        <v>7897</v>
      </c>
      <c r="P4369" s="463">
        <v>0.47899999999999998</v>
      </c>
    </row>
    <row r="4370" spans="14:16">
      <c r="N4370" s="463" t="s">
        <v>9932</v>
      </c>
      <c r="O4370" s="463" t="s">
        <v>3419</v>
      </c>
      <c r="P4370" s="463">
        <v>0</v>
      </c>
    </row>
    <row r="4371" spans="14:16">
      <c r="N4371" s="463" t="s">
        <v>9933</v>
      </c>
      <c r="O4371" s="463" t="s">
        <v>6383</v>
      </c>
      <c r="P4371" s="463">
        <v>0.57300000000000006</v>
      </c>
    </row>
    <row r="4372" spans="14:16">
      <c r="N4372" s="463" t="s">
        <v>9934</v>
      </c>
      <c r="O4372" s="463" t="s">
        <v>6385</v>
      </c>
      <c r="P4372" s="463">
        <v>0.318</v>
      </c>
    </row>
    <row r="4373" spans="14:16">
      <c r="N4373" s="463" t="s">
        <v>9935</v>
      </c>
      <c r="O4373" s="463" t="s">
        <v>6387</v>
      </c>
      <c r="P4373" s="463">
        <v>0.54199999999999993</v>
      </c>
    </row>
    <row r="4374" spans="14:16">
      <c r="N4374" s="463" t="s">
        <v>9936</v>
      </c>
      <c r="O4374" s="463" t="s">
        <v>7903</v>
      </c>
      <c r="P4374" s="463">
        <v>0.52500000000000002</v>
      </c>
    </row>
    <row r="4375" spans="14:16">
      <c r="N4375" s="463" t="s">
        <v>9937</v>
      </c>
      <c r="O4375" s="463" t="s">
        <v>6389</v>
      </c>
      <c r="P4375" s="463">
        <v>0</v>
      </c>
    </row>
    <row r="4376" spans="14:16">
      <c r="N4376" s="463" t="s">
        <v>9938</v>
      </c>
      <c r="O4376" s="463" t="s">
        <v>7906</v>
      </c>
      <c r="P4376" s="463">
        <v>0.42699999999999999</v>
      </c>
    </row>
    <row r="4377" spans="14:16">
      <c r="N4377" s="463" t="s">
        <v>9939</v>
      </c>
      <c r="O4377" s="463" t="s">
        <v>6393</v>
      </c>
      <c r="P4377" s="463">
        <v>0.45899999999999996</v>
      </c>
    </row>
    <row r="4378" spans="14:16">
      <c r="N4378" s="463" t="s">
        <v>9940</v>
      </c>
      <c r="O4378" s="463" t="s">
        <v>6395</v>
      </c>
      <c r="P4378" s="463">
        <v>0.51200000000000001</v>
      </c>
    </row>
    <row r="4379" spans="14:16">
      <c r="N4379" s="463" t="s">
        <v>9941</v>
      </c>
      <c r="O4379" s="463" t="s">
        <v>6397</v>
      </c>
      <c r="P4379" s="463">
        <v>0.5</v>
      </c>
    </row>
    <row r="4380" spans="14:16">
      <c r="N4380" s="463" t="s">
        <v>9942</v>
      </c>
      <c r="O4380" s="463" t="s">
        <v>7911</v>
      </c>
      <c r="P4380" s="463">
        <v>0</v>
      </c>
    </row>
    <row r="4381" spans="14:16">
      <c r="N4381" s="463" t="s">
        <v>9943</v>
      </c>
      <c r="O4381" s="463" t="s">
        <v>7913</v>
      </c>
      <c r="P4381" s="463">
        <v>0.54199999999999993</v>
      </c>
    </row>
    <row r="4382" spans="14:16">
      <c r="N4382" s="463" t="s">
        <v>9944</v>
      </c>
      <c r="O4382" s="463" t="s">
        <v>6401</v>
      </c>
      <c r="P4382" s="463">
        <v>0.48599999999999999</v>
      </c>
    </row>
    <row r="4383" spans="14:16">
      <c r="N4383" s="463" t="s">
        <v>9945</v>
      </c>
      <c r="O4383" s="463" t="s">
        <v>6403</v>
      </c>
      <c r="P4383" s="463">
        <v>0.69200000000000006</v>
      </c>
    </row>
    <row r="4384" spans="14:16">
      <c r="N4384" s="463" t="s">
        <v>9946</v>
      </c>
      <c r="O4384" s="463" t="s">
        <v>6405</v>
      </c>
      <c r="P4384" s="463">
        <v>0.36299999999999999</v>
      </c>
    </row>
    <row r="4385" spans="14:16">
      <c r="N4385" s="463" t="s">
        <v>9947</v>
      </c>
      <c r="O4385" s="463" t="s">
        <v>6407</v>
      </c>
      <c r="P4385" s="463">
        <v>0.38699999999999996</v>
      </c>
    </row>
    <row r="4386" spans="14:16">
      <c r="N4386" s="463" t="s">
        <v>9948</v>
      </c>
      <c r="O4386" s="463" t="s">
        <v>6409</v>
      </c>
      <c r="P4386" s="463">
        <v>0.629</v>
      </c>
    </row>
    <row r="4387" spans="14:16">
      <c r="N4387" s="463" t="s">
        <v>9949</v>
      </c>
      <c r="O4387" s="463" t="s">
        <v>6411</v>
      </c>
      <c r="P4387" s="463">
        <v>0.56700000000000006</v>
      </c>
    </row>
    <row r="4388" spans="14:16">
      <c r="N4388" s="463" t="s">
        <v>9950</v>
      </c>
      <c r="O4388" s="463" t="s">
        <v>6413</v>
      </c>
      <c r="P4388" s="463">
        <v>0.45199999999999996</v>
      </c>
    </row>
    <row r="4389" spans="14:16">
      <c r="N4389" s="463" t="s">
        <v>9951</v>
      </c>
      <c r="O4389" s="463" t="s">
        <v>7922</v>
      </c>
      <c r="P4389" s="463">
        <v>0</v>
      </c>
    </row>
    <row r="4390" spans="14:16">
      <c r="N4390" s="463" t="s">
        <v>9952</v>
      </c>
      <c r="O4390" s="463" t="s">
        <v>7924</v>
      </c>
      <c r="P4390" s="463">
        <v>0.68800000000000006</v>
      </c>
    </row>
    <row r="4391" spans="14:16">
      <c r="N4391" s="463" t="s">
        <v>9953</v>
      </c>
      <c r="O4391" s="463" t="s">
        <v>6419</v>
      </c>
      <c r="P4391" s="463">
        <v>0</v>
      </c>
    </row>
    <row r="4392" spans="14:16">
      <c r="N4392" s="463" t="s">
        <v>9954</v>
      </c>
      <c r="O4392" s="463" t="s">
        <v>6421</v>
      </c>
      <c r="P4392" s="463">
        <v>0</v>
      </c>
    </row>
    <row r="4393" spans="14:16">
      <c r="N4393" s="463" t="s">
        <v>9955</v>
      </c>
      <c r="O4393" s="463" t="s">
        <v>7928</v>
      </c>
      <c r="P4393" s="463">
        <v>0.44800000000000001</v>
      </c>
    </row>
    <row r="4394" spans="14:16">
      <c r="N4394" s="463" t="s">
        <v>9956</v>
      </c>
      <c r="O4394" s="463" t="s">
        <v>6425</v>
      </c>
      <c r="P4394" s="463">
        <v>0.45500000000000002</v>
      </c>
    </row>
    <row r="4395" spans="14:16">
      <c r="N4395" s="463" t="s">
        <v>9957</v>
      </c>
      <c r="O4395" s="463" t="s">
        <v>6427</v>
      </c>
      <c r="P4395" s="463">
        <v>0.44700000000000001</v>
      </c>
    </row>
    <row r="4396" spans="14:16">
      <c r="N4396" s="463" t="s">
        <v>9958</v>
      </c>
      <c r="O4396" s="463" t="s">
        <v>6429</v>
      </c>
      <c r="P4396" s="463">
        <v>0</v>
      </c>
    </row>
    <row r="4397" spans="14:16">
      <c r="N4397" s="463" t="s">
        <v>9959</v>
      </c>
      <c r="O4397" s="463" t="s">
        <v>7933</v>
      </c>
      <c r="P4397" s="463">
        <v>0.48699999999999999</v>
      </c>
    </row>
    <row r="4398" spans="14:16">
      <c r="N4398" s="463" t="s">
        <v>9960</v>
      </c>
      <c r="O4398" s="463" t="s">
        <v>3446</v>
      </c>
      <c r="P4398" s="463">
        <v>0</v>
      </c>
    </row>
    <row r="4399" spans="14:16">
      <c r="N4399" s="463" t="s">
        <v>9961</v>
      </c>
      <c r="O4399" s="463" t="s">
        <v>3448</v>
      </c>
      <c r="P4399" s="463">
        <v>0.377</v>
      </c>
    </row>
    <row r="4400" spans="14:16">
      <c r="N4400" s="463" t="s">
        <v>9962</v>
      </c>
      <c r="O4400" s="463" t="s">
        <v>3450</v>
      </c>
      <c r="P4400" s="463">
        <v>0.309</v>
      </c>
    </row>
    <row r="4401" spans="14:16">
      <c r="N4401" s="463" t="s">
        <v>9963</v>
      </c>
      <c r="O4401" s="463" t="s">
        <v>6436</v>
      </c>
      <c r="P4401" s="463">
        <v>0</v>
      </c>
    </row>
    <row r="4402" spans="14:16">
      <c r="N4402" s="463" t="s">
        <v>9964</v>
      </c>
      <c r="O4402" s="463" t="s">
        <v>6438</v>
      </c>
      <c r="P4402" s="463">
        <v>0</v>
      </c>
    </row>
    <row r="4403" spans="14:16">
      <c r="N4403" s="463" t="s">
        <v>9965</v>
      </c>
      <c r="O4403" s="463" t="s">
        <v>7940</v>
      </c>
      <c r="P4403" s="463">
        <v>0.45300000000000001</v>
      </c>
    </row>
    <row r="4404" spans="14:16">
      <c r="N4404" s="463" t="s">
        <v>9966</v>
      </c>
      <c r="O4404" s="463" t="s">
        <v>6442</v>
      </c>
      <c r="P4404" s="463">
        <v>0.308</v>
      </c>
    </row>
    <row r="4405" spans="14:16">
      <c r="N4405" s="463" t="s">
        <v>9967</v>
      </c>
      <c r="O4405" s="463" t="s">
        <v>6444</v>
      </c>
      <c r="P4405" s="463">
        <v>0.57700000000000007</v>
      </c>
    </row>
    <row r="4406" spans="14:16">
      <c r="N4406" s="463" t="s">
        <v>9968</v>
      </c>
      <c r="O4406" s="463" t="s">
        <v>6446</v>
      </c>
      <c r="P4406" s="463">
        <v>0.65300000000000002</v>
      </c>
    </row>
    <row r="4407" spans="14:16">
      <c r="N4407" s="463" t="s">
        <v>9969</v>
      </c>
      <c r="O4407" s="463" t="s">
        <v>6448</v>
      </c>
      <c r="P4407" s="463">
        <v>0.308</v>
      </c>
    </row>
    <row r="4408" spans="14:16">
      <c r="N4408" s="463" t="s">
        <v>9970</v>
      </c>
      <c r="O4408" s="463" t="s">
        <v>6450</v>
      </c>
      <c r="P4408" s="463">
        <v>0.35100000000000003</v>
      </c>
    </row>
    <row r="4409" spans="14:16">
      <c r="N4409" s="463" t="s">
        <v>9971</v>
      </c>
      <c r="O4409" s="463" t="s">
        <v>6452</v>
      </c>
      <c r="P4409" s="463">
        <v>0</v>
      </c>
    </row>
    <row r="4410" spans="14:16">
      <c r="N4410" s="463" t="s">
        <v>9972</v>
      </c>
      <c r="O4410" s="463" t="s">
        <v>7948</v>
      </c>
      <c r="P4410" s="463">
        <v>0.43</v>
      </c>
    </row>
    <row r="4411" spans="14:16">
      <c r="N4411" s="463" t="s">
        <v>9973</v>
      </c>
      <c r="O4411" s="463" t="s">
        <v>6456</v>
      </c>
      <c r="P4411" s="463">
        <v>0.49399999999999999</v>
      </c>
    </row>
    <row r="4412" spans="14:16">
      <c r="N4412" s="463" t="s">
        <v>9974</v>
      </c>
      <c r="O4412" s="463" t="s">
        <v>6458</v>
      </c>
      <c r="P4412" s="463">
        <v>0</v>
      </c>
    </row>
    <row r="4413" spans="14:16">
      <c r="N4413" s="463" t="s">
        <v>9975</v>
      </c>
      <c r="O4413" s="463" t="s">
        <v>6460</v>
      </c>
      <c r="P4413" s="463">
        <v>0</v>
      </c>
    </row>
    <row r="4414" spans="14:16">
      <c r="N4414" s="463" t="s">
        <v>9976</v>
      </c>
      <c r="O4414" s="463" t="s">
        <v>6462</v>
      </c>
      <c r="P4414" s="463">
        <v>0.28000000000000003</v>
      </c>
    </row>
    <row r="4415" spans="14:16">
      <c r="N4415" s="463" t="s">
        <v>9977</v>
      </c>
      <c r="O4415" s="463" t="s">
        <v>7954</v>
      </c>
      <c r="P4415" s="463">
        <v>0.64700000000000002</v>
      </c>
    </row>
    <row r="4416" spans="14:16">
      <c r="N4416" s="463" t="s">
        <v>9978</v>
      </c>
      <c r="O4416" s="463" t="s">
        <v>6466</v>
      </c>
      <c r="P4416" s="463">
        <v>0.308</v>
      </c>
    </row>
    <row r="4417" spans="14:16">
      <c r="N4417" s="463" t="s">
        <v>9979</v>
      </c>
      <c r="O4417" s="463" t="s">
        <v>3470</v>
      </c>
      <c r="P4417" s="463">
        <v>0</v>
      </c>
    </row>
    <row r="4418" spans="14:16">
      <c r="N4418" s="463" t="s">
        <v>9980</v>
      </c>
      <c r="O4418" s="463" t="s">
        <v>3472</v>
      </c>
      <c r="P4418" s="463">
        <v>0.46200000000000002</v>
      </c>
    </row>
    <row r="4419" spans="14:16">
      <c r="N4419" s="463" t="s">
        <v>9981</v>
      </c>
      <c r="O4419" s="463" t="s">
        <v>7959</v>
      </c>
      <c r="P4419" s="463">
        <v>0.44700000000000001</v>
      </c>
    </row>
    <row r="4420" spans="14:16">
      <c r="N4420" s="463" t="s">
        <v>9982</v>
      </c>
      <c r="O4420" s="463" t="s">
        <v>6472</v>
      </c>
      <c r="P4420" s="463">
        <v>0.42799999999999999</v>
      </c>
    </row>
    <row r="4421" spans="14:16">
      <c r="N4421" s="463" t="s">
        <v>9983</v>
      </c>
      <c r="O4421" s="463" t="s">
        <v>6474</v>
      </c>
      <c r="P4421" s="463">
        <v>0.42899999999999999</v>
      </c>
    </row>
    <row r="4422" spans="14:16">
      <c r="N4422" s="463" t="s">
        <v>9984</v>
      </c>
      <c r="O4422" s="463" t="s">
        <v>6476</v>
      </c>
      <c r="P4422" s="463">
        <v>0.44700000000000001</v>
      </c>
    </row>
    <row r="4423" spans="14:16">
      <c r="N4423" s="463" t="s">
        <v>9985</v>
      </c>
      <c r="O4423" s="463" t="s">
        <v>6478</v>
      </c>
      <c r="P4423" s="463">
        <v>0.47399999999999998</v>
      </c>
    </row>
    <row r="4424" spans="14:16">
      <c r="N4424" s="463" t="s">
        <v>9986</v>
      </c>
      <c r="O4424" s="463" t="s">
        <v>6480</v>
      </c>
      <c r="P4424" s="463">
        <v>0.45800000000000002</v>
      </c>
    </row>
    <row r="4425" spans="14:16">
      <c r="N4425" s="463" t="s">
        <v>9987</v>
      </c>
      <c r="O4425" s="463" t="s">
        <v>6482</v>
      </c>
      <c r="P4425" s="463">
        <v>0.41899999999999998</v>
      </c>
    </row>
    <row r="4426" spans="14:16">
      <c r="N4426" s="463" t="s">
        <v>9988</v>
      </c>
      <c r="O4426" s="463" t="s">
        <v>6484</v>
      </c>
      <c r="P4426" s="463">
        <v>0</v>
      </c>
    </row>
    <row r="4427" spans="14:16">
      <c r="N4427" s="463" t="s">
        <v>9989</v>
      </c>
      <c r="O4427" s="463" t="s">
        <v>7968</v>
      </c>
      <c r="P4427" s="463">
        <v>0.442</v>
      </c>
    </row>
    <row r="4428" spans="14:16">
      <c r="N4428" s="463" t="s">
        <v>9990</v>
      </c>
      <c r="O4428" s="463" t="s">
        <v>6488</v>
      </c>
      <c r="P4428" s="463">
        <v>0.33200000000000002</v>
      </c>
    </row>
    <row r="4429" spans="14:16">
      <c r="N4429" s="463" t="s">
        <v>9991</v>
      </c>
      <c r="O4429" s="463" t="s">
        <v>7971</v>
      </c>
      <c r="P4429" s="463">
        <v>0</v>
      </c>
    </row>
    <row r="4430" spans="14:16">
      <c r="N4430" s="463" t="s">
        <v>9992</v>
      </c>
      <c r="O4430" s="463" t="s">
        <v>7973</v>
      </c>
      <c r="P4430" s="463">
        <v>0.54600000000000004</v>
      </c>
    </row>
    <row r="4431" spans="14:16">
      <c r="N4431" s="463" t="s">
        <v>9993</v>
      </c>
      <c r="O4431" s="463" t="s">
        <v>6490</v>
      </c>
      <c r="P4431" s="463">
        <v>0.47600000000000003</v>
      </c>
    </row>
    <row r="4432" spans="14:16">
      <c r="N4432" s="463" t="s">
        <v>9994</v>
      </c>
      <c r="O4432" s="463" t="s">
        <v>6492</v>
      </c>
      <c r="P4432" s="463">
        <v>0.503</v>
      </c>
    </row>
    <row r="4433" spans="14:16">
      <c r="N4433" s="463" t="s">
        <v>9995</v>
      </c>
      <c r="O4433" s="463" t="s">
        <v>6494</v>
      </c>
      <c r="P4433" s="463">
        <v>0.495</v>
      </c>
    </row>
    <row r="4434" spans="14:16">
      <c r="N4434" s="463" t="s">
        <v>9996</v>
      </c>
      <c r="O4434" s="463" t="s">
        <v>6496</v>
      </c>
      <c r="P4434" s="463">
        <v>0.499</v>
      </c>
    </row>
    <row r="4435" spans="14:16">
      <c r="N4435" s="463" t="s">
        <v>9997</v>
      </c>
      <c r="O4435" s="463" t="s">
        <v>6498</v>
      </c>
      <c r="P4435" s="463">
        <v>0.49399999999999999</v>
      </c>
    </row>
    <row r="4436" spans="14:16">
      <c r="N4436" s="463" t="s">
        <v>9998</v>
      </c>
      <c r="O4436" s="463" t="s">
        <v>6500</v>
      </c>
      <c r="P4436" s="463">
        <v>0.49399999999999999</v>
      </c>
    </row>
    <row r="4437" spans="14:16">
      <c r="N4437" s="463" t="s">
        <v>9999</v>
      </c>
      <c r="O4437" s="463" t="s">
        <v>6502</v>
      </c>
      <c r="P4437" s="463">
        <v>0.46599999999999997</v>
      </c>
    </row>
    <row r="4438" spans="14:16">
      <c r="N4438" s="463" t="s">
        <v>10000</v>
      </c>
      <c r="O4438" s="463" t="s">
        <v>6504</v>
      </c>
      <c r="P4438" s="463">
        <v>0.25</v>
      </c>
    </row>
    <row r="4439" spans="14:16">
      <c r="N4439" s="463" t="s">
        <v>10001</v>
      </c>
      <c r="O4439" s="463" t="s">
        <v>6506</v>
      </c>
      <c r="P4439" s="463">
        <v>0.315</v>
      </c>
    </row>
    <row r="4440" spans="14:16">
      <c r="N4440" s="463" t="s">
        <v>10002</v>
      </c>
      <c r="O4440" s="463" t="s">
        <v>6508</v>
      </c>
      <c r="P4440" s="463">
        <v>7.9000000000000001E-2</v>
      </c>
    </row>
    <row r="4441" spans="14:16">
      <c r="N4441" s="463" t="s">
        <v>10003</v>
      </c>
      <c r="O4441" s="463" t="s">
        <v>6510</v>
      </c>
      <c r="P4441" s="463">
        <v>0.49799999999999994</v>
      </c>
    </row>
    <row r="4442" spans="14:16">
      <c r="N4442" s="463" t="s">
        <v>10004</v>
      </c>
      <c r="O4442" s="463" t="s">
        <v>6514</v>
      </c>
      <c r="P4442" s="463">
        <v>0.47399999999999998</v>
      </c>
    </row>
    <row r="4443" spans="14:16">
      <c r="N4443" s="463" t="s">
        <v>10005</v>
      </c>
      <c r="O4443" s="463" t="s">
        <v>3503</v>
      </c>
      <c r="P4443" s="463">
        <v>0</v>
      </c>
    </row>
    <row r="4444" spans="14:16">
      <c r="N4444" s="463" t="s">
        <v>10006</v>
      </c>
      <c r="O4444" s="463" t="s">
        <v>3505</v>
      </c>
      <c r="P4444" s="463">
        <v>0</v>
      </c>
    </row>
    <row r="4445" spans="14:16">
      <c r="N4445" s="463" t="s">
        <v>10007</v>
      </c>
      <c r="O4445" s="463" t="s">
        <v>3507</v>
      </c>
      <c r="P4445" s="463">
        <v>0.53300000000000003</v>
      </c>
    </row>
    <row r="4446" spans="14:16">
      <c r="N4446" s="463" t="s">
        <v>10008</v>
      </c>
      <c r="O4446" s="463" t="s">
        <v>3511</v>
      </c>
      <c r="P4446" s="463">
        <v>0.27</v>
      </c>
    </row>
    <row r="4447" spans="14:16">
      <c r="N4447" s="463" t="s">
        <v>10009</v>
      </c>
      <c r="O4447" s="463" t="s">
        <v>3513</v>
      </c>
      <c r="P4447" s="463">
        <v>0</v>
      </c>
    </row>
    <row r="4448" spans="14:16">
      <c r="N4448" s="463" t="s">
        <v>10010</v>
      </c>
      <c r="O4448" s="463" t="s">
        <v>6521</v>
      </c>
      <c r="P4448" s="463">
        <v>0.34499999999999997</v>
      </c>
    </row>
    <row r="4449" spans="14:16">
      <c r="N4449" s="463" t="s">
        <v>10011</v>
      </c>
      <c r="O4449" s="463" t="s">
        <v>685</v>
      </c>
      <c r="P4449" s="463">
        <v>0</v>
      </c>
    </row>
    <row r="4450" spans="14:16">
      <c r="N4450" s="463" t="s">
        <v>10012</v>
      </c>
      <c r="O4450" s="463" t="s">
        <v>686</v>
      </c>
      <c r="P4450" s="463">
        <v>0</v>
      </c>
    </row>
    <row r="4451" spans="14:16">
      <c r="N4451" s="463" t="s">
        <v>10013</v>
      </c>
      <c r="O4451" s="463" t="s">
        <v>687</v>
      </c>
      <c r="P4451" s="463">
        <v>0</v>
      </c>
    </row>
    <row r="4452" spans="14:16">
      <c r="N4452" s="463" t="s">
        <v>10014</v>
      </c>
      <c r="O4452" s="463" t="s">
        <v>991</v>
      </c>
      <c r="P4452" s="463">
        <v>0</v>
      </c>
    </row>
    <row r="4453" spans="14:16">
      <c r="N4453" s="463" t="s">
        <v>10015</v>
      </c>
      <c r="O4453" s="463" t="s">
        <v>688</v>
      </c>
      <c r="P4453" s="463">
        <v>0.23499999999999999</v>
      </c>
    </row>
    <row r="4454" spans="14:16">
      <c r="N4454" s="463" t="s">
        <v>10016</v>
      </c>
      <c r="O4454" s="463" t="s">
        <v>3530</v>
      </c>
      <c r="P4454" s="463">
        <v>0</v>
      </c>
    </row>
    <row r="4455" spans="14:16">
      <c r="N4455" s="463" t="s">
        <v>10017</v>
      </c>
      <c r="O4455" s="463" t="s">
        <v>3532</v>
      </c>
      <c r="P4455" s="463">
        <v>0.34799999999999998</v>
      </c>
    </row>
    <row r="4456" spans="14:16">
      <c r="N4456" s="463" t="s">
        <v>10018</v>
      </c>
      <c r="O4456" s="463" t="s">
        <v>3534</v>
      </c>
      <c r="P4456" s="463">
        <v>0.33900000000000002</v>
      </c>
    </row>
    <row r="4457" spans="14:16">
      <c r="N4457" s="463" t="s">
        <v>10019</v>
      </c>
      <c r="O4457" s="463" t="s">
        <v>6531</v>
      </c>
      <c r="P4457" s="463">
        <v>0.36499999999999999</v>
      </c>
    </row>
    <row r="4458" spans="14:16">
      <c r="N4458" s="463" t="s">
        <v>10020</v>
      </c>
      <c r="O4458" s="463" t="s">
        <v>6533</v>
      </c>
      <c r="P4458" s="463">
        <v>0.36599999999999999</v>
      </c>
    </row>
    <row r="4459" spans="14:16">
      <c r="N4459" s="463" t="s">
        <v>10021</v>
      </c>
      <c r="O4459" s="463" t="s">
        <v>6535</v>
      </c>
      <c r="P4459" s="463">
        <v>0.36899999999999999</v>
      </c>
    </row>
    <row r="4460" spans="14:16">
      <c r="N4460" s="463" t="s">
        <v>10022</v>
      </c>
      <c r="O4460" s="463" t="s">
        <v>6537</v>
      </c>
      <c r="P4460" s="463">
        <v>0.38</v>
      </c>
    </row>
    <row r="4461" spans="14:16">
      <c r="N4461" s="463" t="s">
        <v>10023</v>
      </c>
      <c r="O4461" s="463" t="s">
        <v>6539</v>
      </c>
      <c r="P4461" s="463">
        <v>0.17899999999999999</v>
      </c>
    </row>
    <row r="4462" spans="14:16">
      <c r="N4462" s="463" t="s">
        <v>10024</v>
      </c>
      <c r="O4462" s="463" t="s">
        <v>6541</v>
      </c>
      <c r="P4462" s="463">
        <v>0.40899999999999997</v>
      </c>
    </row>
    <row r="4463" spans="14:16">
      <c r="N4463" s="463" t="s">
        <v>10025</v>
      </c>
      <c r="O4463" s="463" t="s">
        <v>835</v>
      </c>
      <c r="P4463" s="463">
        <v>0</v>
      </c>
    </row>
    <row r="4464" spans="14:16">
      <c r="N4464" s="463" t="s">
        <v>10026</v>
      </c>
      <c r="O4464" s="463" t="s">
        <v>3539</v>
      </c>
      <c r="P4464" s="463">
        <v>0.28999999999999998</v>
      </c>
    </row>
    <row r="4465" spans="14:16">
      <c r="N4465" s="463" t="s">
        <v>10027</v>
      </c>
      <c r="O4465" s="463" t="s">
        <v>3541</v>
      </c>
      <c r="P4465" s="463">
        <v>0.39</v>
      </c>
    </row>
    <row r="4466" spans="14:16">
      <c r="N4466" s="463" t="s">
        <v>10028</v>
      </c>
      <c r="O4466" s="463" t="s">
        <v>3543</v>
      </c>
      <c r="P4466" s="463">
        <v>0.49</v>
      </c>
    </row>
    <row r="4467" spans="14:16">
      <c r="N4467" s="463" t="s">
        <v>10029</v>
      </c>
      <c r="O4467" s="463" t="s">
        <v>3545</v>
      </c>
      <c r="P4467" s="463">
        <v>0.27200000000000002</v>
      </c>
    </row>
    <row r="4468" spans="14:16">
      <c r="N4468" s="463" t="s">
        <v>10030</v>
      </c>
      <c r="O4468" s="463" t="s">
        <v>6548</v>
      </c>
      <c r="P4468" s="463">
        <v>0.36099999999999999</v>
      </c>
    </row>
    <row r="4469" spans="14:16">
      <c r="N4469" s="463" t="s">
        <v>10031</v>
      </c>
      <c r="O4469" s="463" t="s">
        <v>6550</v>
      </c>
      <c r="P4469" s="463">
        <v>0.61199999999999999</v>
      </c>
    </row>
    <row r="4470" spans="14:16">
      <c r="N4470" s="463" t="s">
        <v>10032</v>
      </c>
      <c r="O4470" s="463" t="s">
        <v>6558</v>
      </c>
      <c r="P4470" s="463">
        <v>0.45199999999999996</v>
      </c>
    </row>
    <row r="4471" spans="14:16">
      <c r="N4471" s="463" t="s">
        <v>10033</v>
      </c>
      <c r="O4471" s="463" t="s">
        <v>6562</v>
      </c>
      <c r="P4471" s="463">
        <v>0.55500000000000005</v>
      </c>
    </row>
    <row r="4472" spans="14:16">
      <c r="N4472" s="463" t="s">
        <v>10034</v>
      </c>
      <c r="O4472" s="463" t="s">
        <v>6566</v>
      </c>
      <c r="P4472" s="463">
        <v>0.27200000000000002</v>
      </c>
    </row>
    <row r="4473" spans="14:16">
      <c r="N4473" s="463" t="s">
        <v>10035</v>
      </c>
      <c r="O4473" s="463" t="s">
        <v>3558</v>
      </c>
      <c r="P4473" s="463">
        <v>0</v>
      </c>
    </row>
    <row r="4474" spans="14:16">
      <c r="N4474" s="463" t="s">
        <v>10036</v>
      </c>
      <c r="O4474" s="463" t="s">
        <v>6569</v>
      </c>
      <c r="P4474" s="463">
        <v>0.45800000000000002</v>
      </c>
    </row>
    <row r="4475" spans="14:16">
      <c r="N4475" s="463" t="s">
        <v>10037</v>
      </c>
      <c r="O4475" s="463" t="s">
        <v>6571</v>
      </c>
      <c r="P4475" s="463">
        <v>0.47399999999999998</v>
      </c>
    </row>
    <row r="4476" spans="14:16">
      <c r="N4476" s="463" t="s">
        <v>10038</v>
      </c>
      <c r="O4476" s="463" t="s">
        <v>6573</v>
      </c>
      <c r="P4476" s="463">
        <v>0.47399999999999998</v>
      </c>
    </row>
    <row r="4477" spans="14:16">
      <c r="N4477" s="463" t="s">
        <v>10039</v>
      </c>
      <c r="O4477" s="463" t="s">
        <v>6577</v>
      </c>
      <c r="P4477" s="463">
        <v>0</v>
      </c>
    </row>
    <row r="4478" spans="14:16">
      <c r="N4478" s="463" t="s">
        <v>10040</v>
      </c>
      <c r="O4478" s="463" t="s">
        <v>6579</v>
      </c>
      <c r="P4478" s="463">
        <v>0.125</v>
      </c>
    </row>
    <row r="4479" spans="14:16">
      <c r="N4479" s="463" t="s">
        <v>10041</v>
      </c>
      <c r="O4479" s="463" t="s">
        <v>6581</v>
      </c>
      <c r="P4479" s="463">
        <v>0.223</v>
      </c>
    </row>
    <row r="4480" spans="14:16">
      <c r="N4480" s="463" t="s">
        <v>10042</v>
      </c>
      <c r="O4480" s="463" t="s">
        <v>8024</v>
      </c>
      <c r="P4480" s="463">
        <v>0.435</v>
      </c>
    </row>
    <row r="4481" spans="14:16">
      <c r="N4481" s="463" t="s">
        <v>10043</v>
      </c>
      <c r="O4481" s="463" t="s">
        <v>6585</v>
      </c>
      <c r="P4481" s="463">
        <v>0</v>
      </c>
    </row>
    <row r="4482" spans="14:16">
      <c r="N4482" s="463" t="s">
        <v>10044</v>
      </c>
      <c r="O4482" s="463" t="s">
        <v>6587</v>
      </c>
      <c r="P4482" s="463">
        <v>0</v>
      </c>
    </row>
    <row r="4483" spans="14:16">
      <c r="N4483" s="463" t="s">
        <v>10045</v>
      </c>
      <c r="O4483" s="463" t="s">
        <v>6589</v>
      </c>
      <c r="P4483" s="463">
        <v>0</v>
      </c>
    </row>
    <row r="4484" spans="14:16">
      <c r="N4484" s="463" t="s">
        <v>10046</v>
      </c>
      <c r="O4484" s="463" t="s">
        <v>6591</v>
      </c>
      <c r="P4484" s="463">
        <v>0.111</v>
      </c>
    </row>
    <row r="4485" spans="14:16">
      <c r="N4485" s="463" t="s">
        <v>10047</v>
      </c>
      <c r="O4485" s="463" t="s">
        <v>6593</v>
      </c>
      <c r="P4485" s="463">
        <v>0</v>
      </c>
    </row>
    <row r="4486" spans="14:16">
      <c r="N4486" s="463" t="s">
        <v>10048</v>
      </c>
      <c r="O4486" s="463" t="s">
        <v>6595</v>
      </c>
      <c r="P4486" s="463">
        <v>0</v>
      </c>
    </row>
    <row r="4487" spans="14:16">
      <c r="N4487" s="463" t="s">
        <v>10049</v>
      </c>
      <c r="O4487" s="463" t="s">
        <v>6597</v>
      </c>
      <c r="P4487" s="463">
        <v>0</v>
      </c>
    </row>
    <row r="4488" spans="14:16">
      <c r="N4488" s="463" t="s">
        <v>10050</v>
      </c>
      <c r="O4488" s="463" t="s">
        <v>6599</v>
      </c>
      <c r="P4488" s="463">
        <v>0</v>
      </c>
    </row>
    <row r="4489" spans="14:16">
      <c r="N4489" s="463" t="s">
        <v>10051</v>
      </c>
      <c r="O4489" s="463" t="s">
        <v>8034</v>
      </c>
      <c r="P4489" s="463">
        <v>0.49700000000000005</v>
      </c>
    </row>
    <row r="4490" spans="14:16">
      <c r="N4490" s="463" t="s">
        <v>10052</v>
      </c>
      <c r="O4490" s="463" t="s">
        <v>6603</v>
      </c>
      <c r="P4490" s="463">
        <v>0.45399999999999996</v>
      </c>
    </row>
    <row r="4491" spans="14:16">
      <c r="N4491" s="463" t="s">
        <v>10053</v>
      </c>
      <c r="O4491" s="463" t="s">
        <v>6607</v>
      </c>
      <c r="P4491" s="463">
        <v>0.35699999999999998</v>
      </c>
    </row>
    <row r="4492" spans="14:16">
      <c r="N4492" s="463" t="s">
        <v>10054</v>
      </c>
      <c r="O4492" s="463" t="s">
        <v>6609</v>
      </c>
      <c r="P4492" s="463">
        <v>0.42000000000000004</v>
      </c>
    </row>
    <row r="4493" spans="14:16">
      <c r="N4493" s="463" t="s">
        <v>10055</v>
      </c>
      <c r="O4493" s="463" t="s">
        <v>6611</v>
      </c>
      <c r="P4493" s="463">
        <v>0.32300000000000001</v>
      </c>
    </row>
    <row r="4494" spans="14:16">
      <c r="N4494" s="463" t="s">
        <v>10056</v>
      </c>
      <c r="O4494" s="463" t="s">
        <v>6615</v>
      </c>
      <c r="P4494" s="463">
        <v>0.54400000000000004</v>
      </c>
    </row>
    <row r="4495" spans="14:16">
      <c r="N4495" s="463" t="s">
        <v>10057</v>
      </c>
      <c r="O4495" s="463" t="s">
        <v>6617</v>
      </c>
      <c r="P4495" s="463">
        <v>0</v>
      </c>
    </row>
    <row r="4496" spans="14:16">
      <c r="N4496" s="463" t="s">
        <v>10058</v>
      </c>
      <c r="O4496" s="463" t="s">
        <v>8042</v>
      </c>
      <c r="P4496" s="463">
        <v>0.42799999999999999</v>
      </c>
    </row>
    <row r="4497" spans="14:16">
      <c r="N4497" s="463" t="s">
        <v>10059</v>
      </c>
      <c r="O4497" s="463" t="s">
        <v>6621</v>
      </c>
      <c r="P4497" s="463">
        <v>0.19600000000000001</v>
      </c>
    </row>
    <row r="4498" spans="14:16">
      <c r="N4498" s="463" t="s">
        <v>10060</v>
      </c>
      <c r="O4498" s="463" t="s">
        <v>3580</v>
      </c>
      <c r="P4498" s="463">
        <v>0.29499999999999998</v>
      </c>
    </row>
    <row r="4499" spans="14:16">
      <c r="N4499" s="463" t="s">
        <v>10061</v>
      </c>
      <c r="O4499" s="463" t="s">
        <v>6624</v>
      </c>
      <c r="P4499" s="463">
        <v>0</v>
      </c>
    </row>
    <row r="4500" spans="14:16">
      <c r="N4500" s="463" t="s">
        <v>10062</v>
      </c>
      <c r="O4500" s="463" t="s">
        <v>6626</v>
      </c>
      <c r="P4500" s="463">
        <v>0</v>
      </c>
    </row>
    <row r="4501" spans="14:16">
      <c r="N4501" s="463" t="s">
        <v>10063</v>
      </c>
      <c r="O4501" s="463" t="s">
        <v>6628</v>
      </c>
      <c r="P4501" s="463">
        <v>0.61199999999999999</v>
      </c>
    </row>
    <row r="4502" spans="14:16">
      <c r="N4502" s="463" t="s">
        <v>10064</v>
      </c>
      <c r="O4502" s="463" t="s">
        <v>3586</v>
      </c>
      <c r="P4502" s="463">
        <v>0</v>
      </c>
    </row>
    <row r="4503" spans="14:16">
      <c r="N4503" s="463" t="s">
        <v>10065</v>
      </c>
      <c r="O4503" s="463" t="s">
        <v>6631</v>
      </c>
      <c r="P4503" s="463">
        <v>0</v>
      </c>
    </row>
    <row r="4504" spans="14:16">
      <c r="N4504" s="463" t="s">
        <v>10066</v>
      </c>
      <c r="O4504" s="463" t="s">
        <v>6633</v>
      </c>
      <c r="P4504" s="463">
        <v>0</v>
      </c>
    </row>
    <row r="4505" spans="14:16">
      <c r="N4505" s="463" t="s">
        <v>10067</v>
      </c>
      <c r="O4505" s="463" t="s">
        <v>6635</v>
      </c>
      <c r="P4505" s="463">
        <v>0</v>
      </c>
    </row>
    <row r="4506" spans="14:16">
      <c r="N4506" s="463" t="s">
        <v>10068</v>
      </c>
      <c r="O4506" s="463" t="s">
        <v>6637</v>
      </c>
      <c r="P4506" s="463">
        <v>0.52100000000000002</v>
      </c>
    </row>
    <row r="4507" spans="14:16">
      <c r="N4507" s="463" t="s">
        <v>10069</v>
      </c>
      <c r="O4507" s="463" t="s">
        <v>6639</v>
      </c>
      <c r="P4507" s="463">
        <v>0</v>
      </c>
    </row>
    <row r="4508" spans="14:16">
      <c r="N4508" s="463" t="s">
        <v>10070</v>
      </c>
      <c r="O4508" s="463" t="s">
        <v>8055</v>
      </c>
      <c r="P4508" s="463">
        <v>0.54900000000000004</v>
      </c>
    </row>
    <row r="4509" spans="14:16">
      <c r="N4509" s="463" t="s">
        <v>10071</v>
      </c>
      <c r="O4509" s="463" t="s">
        <v>6643</v>
      </c>
      <c r="P4509" s="463">
        <v>0.41899999999999998</v>
      </c>
    </row>
    <row r="4510" spans="14:16">
      <c r="N4510" s="463" t="s">
        <v>10072</v>
      </c>
      <c r="O4510" s="463" t="s">
        <v>3596</v>
      </c>
      <c r="P4510" s="463">
        <v>0</v>
      </c>
    </row>
    <row r="4511" spans="14:16">
      <c r="N4511" s="463" t="s">
        <v>10073</v>
      </c>
      <c r="O4511" s="463" t="s">
        <v>6646</v>
      </c>
      <c r="P4511" s="463">
        <v>0.2</v>
      </c>
    </row>
    <row r="4512" spans="14:16">
      <c r="N4512" s="463" t="s">
        <v>10074</v>
      </c>
      <c r="O4512" s="463" t="s">
        <v>6648</v>
      </c>
      <c r="P4512" s="463">
        <v>0.42399999999999999</v>
      </c>
    </row>
    <row r="4513" spans="14:16">
      <c r="N4513" s="463" t="s">
        <v>10075</v>
      </c>
      <c r="O4513" s="463" t="s">
        <v>6650</v>
      </c>
      <c r="P4513" s="463">
        <v>0</v>
      </c>
    </row>
    <row r="4514" spans="14:16">
      <c r="N4514" s="463" t="s">
        <v>10076</v>
      </c>
      <c r="O4514" s="463" t="s">
        <v>3600</v>
      </c>
      <c r="P4514" s="463">
        <v>0</v>
      </c>
    </row>
    <row r="4515" spans="14:16">
      <c r="N4515" s="463" t="s">
        <v>10077</v>
      </c>
      <c r="O4515" s="463" t="s">
        <v>6653</v>
      </c>
      <c r="P4515" s="463">
        <v>0.31900000000000001</v>
      </c>
    </row>
    <row r="4516" spans="14:16">
      <c r="N4516" s="463" t="s">
        <v>10078</v>
      </c>
      <c r="O4516" s="463" t="s">
        <v>6655</v>
      </c>
      <c r="P4516" s="463">
        <v>0.35499999999999998</v>
      </c>
    </row>
    <row r="4517" spans="14:16">
      <c r="N4517" s="463" t="s">
        <v>10079</v>
      </c>
      <c r="O4517" s="463" t="s">
        <v>967</v>
      </c>
      <c r="P4517" s="463">
        <v>0</v>
      </c>
    </row>
    <row r="4518" spans="14:16">
      <c r="N4518" s="463" t="s">
        <v>10080</v>
      </c>
      <c r="O4518" s="463" t="s">
        <v>3607</v>
      </c>
      <c r="P4518" s="463">
        <v>0.44500000000000001</v>
      </c>
    </row>
    <row r="4519" spans="14:16">
      <c r="N4519" s="463" t="s">
        <v>10081</v>
      </c>
      <c r="O4519" s="463" t="s">
        <v>6659</v>
      </c>
      <c r="P4519" s="463">
        <v>0.72399999999999998</v>
      </c>
    </row>
    <row r="4520" spans="14:16">
      <c r="N4520" s="463" t="s">
        <v>10082</v>
      </c>
      <c r="O4520" s="463" t="s">
        <v>6661</v>
      </c>
      <c r="P4520" s="463">
        <v>0.308</v>
      </c>
    </row>
    <row r="4521" spans="14:16">
      <c r="N4521" s="463" t="s">
        <v>10083</v>
      </c>
      <c r="O4521" s="463" t="s">
        <v>6663</v>
      </c>
      <c r="P4521" s="463">
        <v>0.316</v>
      </c>
    </row>
    <row r="4522" spans="14:16">
      <c r="N4522" s="463" t="s">
        <v>10084</v>
      </c>
      <c r="O4522" s="463" t="s">
        <v>6665</v>
      </c>
      <c r="P4522" s="463">
        <v>0.36000000000000004</v>
      </c>
    </row>
    <row r="4523" spans="14:16">
      <c r="N4523" s="463" t="s">
        <v>10085</v>
      </c>
      <c r="O4523" s="463" t="s">
        <v>985</v>
      </c>
      <c r="P4523" s="463">
        <v>0</v>
      </c>
    </row>
    <row r="4524" spans="14:16">
      <c r="N4524" s="463" t="s">
        <v>10086</v>
      </c>
      <c r="O4524" s="463" t="s">
        <v>6667</v>
      </c>
      <c r="P4524" s="463">
        <v>0.31900000000000001</v>
      </c>
    </row>
    <row r="4525" spans="14:16">
      <c r="N4525" s="463" t="s">
        <v>10087</v>
      </c>
      <c r="O4525" s="463" t="s">
        <v>6669</v>
      </c>
      <c r="P4525" s="463">
        <v>0.316</v>
      </c>
    </row>
    <row r="4526" spans="14:16">
      <c r="N4526" s="463" t="s">
        <v>10088</v>
      </c>
      <c r="O4526" s="463" t="s">
        <v>6671</v>
      </c>
      <c r="P4526" s="463">
        <v>0.316</v>
      </c>
    </row>
    <row r="4527" spans="14:16">
      <c r="N4527" s="463" t="s">
        <v>10089</v>
      </c>
      <c r="O4527" s="463" t="s">
        <v>3626</v>
      </c>
      <c r="P4527" s="463">
        <v>0.35100000000000003</v>
      </c>
    </row>
    <row r="4528" spans="14:16">
      <c r="N4528" s="463" t="s">
        <v>10090</v>
      </c>
      <c r="O4528" s="463" t="s">
        <v>6673</v>
      </c>
      <c r="P4528" s="463">
        <v>0.32100000000000001</v>
      </c>
    </row>
    <row r="4529" spans="14:16">
      <c r="N4529" s="463" t="s">
        <v>10091</v>
      </c>
      <c r="O4529" s="463" t="s">
        <v>3630</v>
      </c>
      <c r="P4529" s="463">
        <v>0.25</v>
      </c>
    </row>
    <row r="4530" spans="14:16">
      <c r="N4530" s="463" t="s">
        <v>10092</v>
      </c>
      <c r="O4530" s="463" t="s">
        <v>6676</v>
      </c>
      <c r="P4530" s="463">
        <v>0.47199999999999998</v>
      </c>
    </row>
    <row r="4531" spans="14:16">
      <c r="N4531" s="463" t="s">
        <v>10093</v>
      </c>
      <c r="O4531" s="463" t="s">
        <v>6678</v>
      </c>
      <c r="P4531" s="463">
        <v>0.49399999999999999</v>
      </c>
    </row>
    <row r="4532" spans="14:16">
      <c r="N4532" s="463" t="s">
        <v>10094</v>
      </c>
      <c r="O4532" s="463" t="s">
        <v>6680</v>
      </c>
      <c r="P4532" s="463">
        <v>0.308</v>
      </c>
    </row>
    <row r="4533" spans="14:16">
      <c r="N4533" s="463" t="s">
        <v>10095</v>
      </c>
      <c r="O4533" s="463" t="s">
        <v>983</v>
      </c>
      <c r="P4533" s="463">
        <v>0</v>
      </c>
    </row>
    <row r="4534" spans="14:16">
      <c r="N4534" s="463" t="s">
        <v>10096</v>
      </c>
      <c r="O4534" s="463" t="s">
        <v>3637</v>
      </c>
      <c r="P4534" s="463">
        <v>0</v>
      </c>
    </row>
    <row r="4535" spans="14:16">
      <c r="N4535" s="463" t="s">
        <v>10097</v>
      </c>
      <c r="O4535" s="463" t="s">
        <v>6684</v>
      </c>
      <c r="P4535" s="463">
        <v>0.45300000000000001</v>
      </c>
    </row>
    <row r="4536" spans="14:16">
      <c r="N4536" s="463" t="s">
        <v>10098</v>
      </c>
      <c r="O4536" s="463" t="s">
        <v>647</v>
      </c>
      <c r="P4536" s="463">
        <v>0</v>
      </c>
    </row>
    <row r="4537" spans="14:16">
      <c r="N4537" s="463" t="s">
        <v>10099</v>
      </c>
      <c r="O4537" s="463" t="s">
        <v>6688</v>
      </c>
      <c r="P4537" s="463">
        <v>0.54500000000000004</v>
      </c>
    </row>
    <row r="4538" spans="14:16">
      <c r="N4538" s="463" t="s">
        <v>10100</v>
      </c>
      <c r="O4538" s="463" t="s">
        <v>6690</v>
      </c>
      <c r="P4538" s="463">
        <v>0.438</v>
      </c>
    </row>
    <row r="4539" spans="14:16">
      <c r="N4539" s="463" t="s">
        <v>10101</v>
      </c>
      <c r="O4539" s="463" t="s">
        <v>6692</v>
      </c>
      <c r="P4539" s="463">
        <v>0</v>
      </c>
    </row>
    <row r="4540" spans="14:16">
      <c r="N4540" s="463" t="s">
        <v>10102</v>
      </c>
      <c r="O4540" s="463" t="s">
        <v>6694</v>
      </c>
      <c r="P4540" s="463">
        <v>0</v>
      </c>
    </row>
    <row r="4541" spans="14:16">
      <c r="N4541" s="463" t="s">
        <v>10103</v>
      </c>
      <c r="O4541" s="463" t="s">
        <v>6696</v>
      </c>
      <c r="P4541" s="463">
        <v>0</v>
      </c>
    </row>
    <row r="4542" spans="14:16">
      <c r="N4542" s="463" t="s">
        <v>10104</v>
      </c>
      <c r="O4542" s="463" t="s">
        <v>8090</v>
      </c>
      <c r="P4542" s="463">
        <v>0.48799999999999999</v>
      </c>
    </row>
    <row r="4543" spans="14:16">
      <c r="N4543" s="463" t="s">
        <v>10105</v>
      </c>
      <c r="O4543" s="463" t="s">
        <v>6700</v>
      </c>
      <c r="P4543" s="463">
        <v>0.42399999999999999</v>
      </c>
    </row>
    <row r="4544" spans="14:16">
      <c r="N4544" s="463" t="s">
        <v>10106</v>
      </c>
      <c r="O4544" s="463" t="s">
        <v>6702</v>
      </c>
      <c r="P4544" s="463">
        <v>0.53399999999999992</v>
      </c>
    </row>
    <row r="4545" spans="14:16">
      <c r="N4545" s="463" t="s">
        <v>10107</v>
      </c>
      <c r="O4545" s="463" t="s">
        <v>6708</v>
      </c>
      <c r="P4545" s="463">
        <v>0.42299999999999999</v>
      </c>
    </row>
    <row r="4546" spans="14:16">
      <c r="N4546" s="463" t="s">
        <v>10108</v>
      </c>
      <c r="O4546" s="463" t="s">
        <v>3668</v>
      </c>
      <c r="P4546" s="463">
        <v>0</v>
      </c>
    </row>
    <row r="4547" spans="14:16">
      <c r="N4547" s="463" t="s">
        <v>10109</v>
      </c>
      <c r="O4547" s="463" t="s">
        <v>6711</v>
      </c>
      <c r="P4547" s="463">
        <v>0.307</v>
      </c>
    </row>
    <row r="4548" spans="14:16">
      <c r="N4548" s="463" t="s">
        <v>10110</v>
      </c>
      <c r="O4548" s="463" t="s">
        <v>6706</v>
      </c>
      <c r="P4548" s="463">
        <v>0.55900000000000005</v>
      </c>
    </row>
    <row r="4549" spans="14:16">
      <c r="N4549" s="463" t="s">
        <v>10111</v>
      </c>
      <c r="O4549" s="463" t="s">
        <v>3674</v>
      </c>
      <c r="P4549" s="463">
        <v>0</v>
      </c>
    </row>
    <row r="4550" spans="14:16">
      <c r="N4550" s="463" t="s">
        <v>10112</v>
      </c>
      <c r="O4550" s="463" t="s">
        <v>3676</v>
      </c>
      <c r="P4550" s="463">
        <v>0.22700000000000001</v>
      </c>
    </row>
    <row r="4551" spans="14:16">
      <c r="N4551" s="463" t="s">
        <v>10113</v>
      </c>
      <c r="O4551" s="463" t="s">
        <v>3678</v>
      </c>
      <c r="P4551" s="463">
        <v>1.2689999999999999</v>
      </c>
    </row>
    <row r="4552" spans="14:16">
      <c r="N4552" s="463" t="s">
        <v>10114</v>
      </c>
      <c r="O4552" s="463" t="s">
        <v>6716</v>
      </c>
      <c r="P4552" s="463">
        <v>0.47699999999999998</v>
      </c>
    </row>
    <row r="4553" spans="14:16">
      <c r="N4553" s="463" t="s">
        <v>10115</v>
      </c>
      <c r="O4553" s="463" t="s">
        <v>3683</v>
      </c>
      <c r="P4553" s="463">
        <v>0</v>
      </c>
    </row>
    <row r="4554" spans="14:16">
      <c r="N4554" s="463" t="s">
        <v>10116</v>
      </c>
      <c r="O4554" s="463" t="s">
        <v>6719</v>
      </c>
      <c r="P4554" s="463">
        <v>0.29099999999999998</v>
      </c>
    </row>
    <row r="4555" spans="14:16">
      <c r="N4555" s="463" t="s">
        <v>10117</v>
      </c>
      <c r="O4555" s="463" t="s">
        <v>3687</v>
      </c>
      <c r="P4555" s="463">
        <v>0</v>
      </c>
    </row>
    <row r="4556" spans="14:16">
      <c r="N4556" s="463" t="s">
        <v>10118</v>
      </c>
      <c r="O4556" s="463" t="s">
        <v>3689</v>
      </c>
      <c r="P4556" s="463">
        <v>0.21</v>
      </c>
    </row>
    <row r="4557" spans="14:16">
      <c r="N4557" s="463" t="s">
        <v>10119</v>
      </c>
      <c r="O4557" s="463" t="s">
        <v>3691</v>
      </c>
      <c r="P4557" s="463">
        <v>0.29399999999999998</v>
      </c>
    </row>
    <row r="4558" spans="14:16">
      <c r="N4558" s="463" t="s">
        <v>10120</v>
      </c>
      <c r="O4558" s="463" t="s">
        <v>3693</v>
      </c>
      <c r="P4558" s="463">
        <v>0.315</v>
      </c>
    </row>
    <row r="4559" spans="14:16">
      <c r="N4559" s="463" t="s">
        <v>10121</v>
      </c>
      <c r="O4559" s="463" t="s">
        <v>3695</v>
      </c>
      <c r="P4559" s="463">
        <v>0.378</v>
      </c>
    </row>
    <row r="4560" spans="14:16">
      <c r="N4560" s="463" t="s">
        <v>10122</v>
      </c>
      <c r="O4560" s="463" t="s">
        <v>3697</v>
      </c>
      <c r="P4560" s="463">
        <v>0.35699999999999998</v>
      </c>
    </row>
    <row r="4561" spans="14:16">
      <c r="N4561" s="463" t="s">
        <v>10123</v>
      </c>
      <c r="O4561" s="463" t="s">
        <v>3699</v>
      </c>
      <c r="P4561" s="463">
        <v>0.33600000000000002</v>
      </c>
    </row>
    <row r="4562" spans="14:16">
      <c r="N4562" s="463" t="s">
        <v>10124</v>
      </c>
      <c r="O4562" s="463" t="s">
        <v>3701</v>
      </c>
      <c r="P4562" s="463">
        <v>0.27300000000000002</v>
      </c>
    </row>
    <row r="4563" spans="14:16">
      <c r="N4563" s="463" t="s">
        <v>10125</v>
      </c>
      <c r="O4563" s="463" t="s">
        <v>6729</v>
      </c>
      <c r="P4563" s="463">
        <v>0.16800000000000001</v>
      </c>
    </row>
    <row r="4564" spans="14:16">
      <c r="N4564" s="463" t="s">
        <v>10126</v>
      </c>
      <c r="O4564" s="463" t="s">
        <v>6731</v>
      </c>
      <c r="P4564" s="463">
        <v>0.39900000000000002</v>
      </c>
    </row>
    <row r="4565" spans="14:16">
      <c r="N4565" s="463" t="s">
        <v>10127</v>
      </c>
      <c r="O4565" s="463" t="s">
        <v>6733</v>
      </c>
      <c r="P4565" s="463">
        <v>0.44800000000000001</v>
      </c>
    </row>
    <row r="4566" spans="14:16">
      <c r="N4566" s="463" t="s">
        <v>10128</v>
      </c>
      <c r="O4566" s="463" t="s">
        <v>6735</v>
      </c>
      <c r="P4566" s="463">
        <v>0</v>
      </c>
    </row>
    <row r="4567" spans="14:16">
      <c r="N4567" s="463" t="s">
        <v>10129</v>
      </c>
      <c r="O4567" s="463" t="s">
        <v>8116</v>
      </c>
      <c r="P4567" s="463">
        <v>0.42399999999999999</v>
      </c>
    </row>
    <row r="4568" spans="14:16">
      <c r="N4568" s="463" t="s">
        <v>10130</v>
      </c>
      <c r="O4568" s="463" t="s">
        <v>3708</v>
      </c>
      <c r="P4568" s="463">
        <v>0</v>
      </c>
    </row>
    <row r="4569" spans="14:16">
      <c r="N4569" s="463" t="s">
        <v>10131</v>
      </c>
      <c r="O4569" s="463" t="s">
        <v>3710</v>
      </c>
      <c r="P4569" s="463">
        <v>0.02</v>
      </c>
    </row>
    <row r="4570" spans="14:16">
      <c r="N4570" s="463" t="s">
        <v>10132</v>
      </c>
      <c r="O4570" s="463" t="s">
        <v>8120</v>
      </c>
      <c r="P4570" s="463">
        <v>0.44800000000000001</v>
      </c>
    </row>
    <row r="4571" spans="14:16">
      <c r="N4571" s="463" t="s">
        <v>10133</v>
      </c>
      <c r="O4571" s="463" t="s">
        <v>3714</v>
      </c>
      <c r="P4571" s="463">
        <v>0</v>
      </c>
    </row>
    <row r="4572" spans="14:16">
      <c r="N4572" s="463" t="s">
        <v>10134</v>
      </c>
      <c r="O4572" s="463" t="s">
        <v>6742</v>
      </c>
      <c r="P4572" s="463">
        <v>0.28699999999999998</v>
      </c>
    </row>
    <row r="4573" spans="14:16">
      <c r="N4573" s="463" t="s">
        <v>10135</v>
      </c>
      <c r="O4573" s="463" t="s">
        <v>8124</v>
      </c>
      <c r="P4573" s="463">
        <v>0.47699999999999998</v>
      </c>
    </row>
    <row r="4574" spans="14:16">
      <c r="N4574" s="463" t="s">
        <v>10136</v>
      </c>
      <c r="O4574" s="463" t="s">
        <v>3719</v>
      </c>
      <c r="P4574" s="463">
        <v>0</v>
      </c>
    </row>
    <row r="4575" spans="14:16">
      <c r="N4575" s="463" t="s">
        <v>10137</v>
      </c>
      <c r="O4575" s="463" t="s">
        <v>6745</v>
      </c>
      <c r="P4575" s="463">
        <v>0.48699999999999999</v>
      </c>
    </row>
    <row r="4576" spans="14:16">
      <c r="N4576" s="463" t="s">
        <v>10138</v>
      </c>
      <c r="O4576" s="463" t="s">
        <v>3723</v>
      </c>
      <c r="P4576" s="463">
        <v>0</v>
      </c>
    </row>
    <row r="4577" spans="14:16">
      <c r="N4577" s="463" t="s">
        <v>10139</v>
      </c>
      <c r="O4577" s="463" t="s">
        <v>3725</v>
      </c>
      <c r="P4577" s="463">
        <v>0</v>
      </c>
    </row>
    <row r="4578" spans="14:16">
      <c r="N4578" s="463" t="s">
        <v>10140</v>
      </c>
      <c r="O4578" s="463" t="s">
        <v>6749</v>
      </c>
      <c r="P4578" s="463">
        <v>0.29899999999999999</v>
      </c>
    </row>
    <row r="4579" spans="14:16">
      <c r="N4579" s="463" t="s">
        <v>10141</v>
      </c>
      <c r="O4579" s="463" t="s">
        <v>6751</v>
      </c>
      <c r="P4579" s="463">
        <v>0.33300000000000002</v>
      </c>
    </row>
    <row r="4580" spans="14:16">
      <c r="N4580" s="463" t="s">
        <v>10142</v>
      </c>
      <c r="O4580" s="463" t="s">
        <v>6753</v>
      </c>
      <c r="P4580" s="463">
        <v>0.56300000000000006</v>
      </c>
    </row>
    <row r="4581" spans="14:16">
      <c r="N4581" s="463" t="s">
        <v>10143</v>
      </c>
      <c r="O4581" s="463" t="s">
        <v>6757</v>
      </c>
      <c r="P4581" s="463">
        <v>0.51400000000000001</v>
      </c>
    </row>
    <row r="4582" spans="14:16">
      <c r="N4582" s="463" t="s">
        <v>10144</v>
      </c>
      <c r="O4582" s="463" t="s">
        <v>3735</v>
      </c>
      <c r="P4582" s="463">
        <v>0</v>
      </c>
    </row>
    <row r="4583" spans="14:16">
      <c r="N4583" s="463" t="s">
        <v>10145</v>
      </c>
      <c r="O4583" s="463" t="s">
        <v>6760</v>
      </c>
      <c r="P4583" s="463">
        <v>0</v>
      </c>
    </row>
    <row r="4584" spans="14:16">
      <c r="N4584" s="463" t="s">
        <v>10146</v>
      </c>
      <c r="O4584" s="463" t="s">
        <v>6762</v>
      </c>
      <c r="P4584" s="463">
        <v>0</v>
      </c>
    </row>
    <row r="4585" spans="14:16">
      <c r="N4585" s="463" t="s">
        <v>10147</v>
      </c>
      <c r="O4585" s="463" t="s">
        <v>6764</v>
      </c>
      <c r="P4585" s="463">
        <v>0.48499999999999999</v>
      </c>
    </row>
    <row r="4586" spans="14:16">
      <c r="N4586" s="463" t="s">
        <v>10148</v>
      </c>
      <c r="O4586" s="463" t="s">
        <v>6770</v>
      </c>
      <c r="P4586" s="463">
        <v>0.52200000000000002</v>
      </c>
    </row>
    <row r="4587" spans="14:16">
      <c r="N4587" s="463" t="s">
        <v>10149</v>
      </c>
      <c r="O4587" s="463" t="s">
        <v>6772</v>
      </c>
      <c r="P4587" s="463">
        <v>0.499</v>
      </c>
    </row>
    <row r="4588" spans="14:16">
      <c r="N4588" s="463" t="s">
        <v>10150</v>
      </c>
      <c r="O4588" s="463" t="s">
        <v>981</v>
      </c>
      <c r="P4588" s="463">
        <v>0</v>
      </c>
    </row>
    <row r="4589" spans="14:16">
      <c r="N4589" s="463" t="s">
        <v>10151</v>
      </c>
      <c r="O4589" s="463" t="s">
        <v>3742</v>
      </c>
      <c r="P4589" s="463">
        <v>0</v>
      </c>
    </row>
    <row r="4590" spans="14:16">
      <c r="N4590" s="463" t="s">
        <v>10152</v>
      </c>
      <c r="O4590" s="463" t="s">
        <v>6776</v>
      </c>
      <c r="P4590" s="463">
        <v>0</v>
      </c>
    </row>
    <row r="4591" spans="14:16">
      <c r="N4591" s="463" t="s">
        <v>10153</v>
      </c>
      <c r="O4591" s="463" t="s">
        <v>6778</v>
      </c>
      <c r="P4591" s="463">
        <v>0</v>
      </c>
    </row>
    <row r="4592" spans="14:16">
      <c r="N4592" s="463" t="s">
        <v>10154</v>
      </c>
      <c r="O4592" s="463" t="s">
        <v>6780</v>
      </c>
      <c r="P4592" s="463">
        <v>0.54500000000000004</v>
      </c>
    </row>
    <row r="4593" spans="14:16">
      <c r="N4593" s="463" t="s">
        <v>10155</v>
      </c>
      <c r="O4593" s="463" t="s">
        <v>6786</v>
      </c>
      <c r="P4593" s="463">
        <v>0.59500000000000008</v>
      </c>
    </row>
    <row r="4594" spans="14:16">
      <c r="N4594" s="463" t="s">
        <v>10156</v>
      </c>
      <c r="O4594" s="463" t="s">
        <v>6782</v>
      </c>
      <c r="P4594" s="463">
        <v>0</v>
      </c>
    </row>
    <row r="4595" spans="14:16">
      <c r="N4595" s="463" t="s">
        <v>10157</v>
      </c>
      <c r="O4595" s="463" t="s">
        <v>6784</v>
      </c>
      <c r="P4595" s="463">
        <v>0.38800000000000001</v>
      </c>
    </row>
    <row r="4596" spans="14:16">
      <c r="N4596" s="463" t="s">
        <v>10158</v>
      </c>
      <c r="O4596" s="463" t="s">
        <v>6766</v>
      </c>
      <c r="P4596" s="463">
        <v>0</v>
      </c>
    </row>
    <row r="4597" spans="14:16">
      <c r="N4597" s="463" t="s">
        <v>10159</v>
      </c>
      <c r="O4597" s="463" t="s">
        <v>8149</v>
      </c>
      <c r="P4597" s="463">
        <v>0.50900000000000001</v>
      </c>
    </row>
    <row r="4598" spans="14:16">
      <c r="N4598" s="463" t="s">
        <v>10160</v>
      </c>
      <c r="O4598" s="463" t="s">
        <v>6788</v>
      </c>
      <c r="P4598" s="463">
        <v>0.43600000000000005</v>
      </c>
    </row>
    <row r="4599" spans="14:16">
      <c r="N4599" s="463" t="s">
        <v>10161</v>
      </c>
      <c r="O4599" s="463" t="s">
        <v>6790</v>
      </c>
      <c r="P4599" s="463">
        <v>0.49399999999999999</v>
      </c>
    </row>
    <row r="4600" spans="14:16">
      <c r="N4600" s="463" t="s">
        <v>10162</v>
      </c>
      <c r="O4600" s="463" t="s">
        <v>6792</v>
      </c>
      <c r="P4600" s="463">
        <v>0</v>
      </c>
    </row>
    <row r="4601" spans="14:16">
      <c r="N4601" s="463" t="s">
        <v>10163</v>
      </c>
      <c r="O4601" s="463" t="s">
        <v>8154</v>
      </c>
      <c r="P4601" s="463">
        <v>0.25900000000000001</v>
      </c>
    </row>
    <row r="4602" spans="14:16">
      <c r="N4602" s="463" t="s">
        <v>10164</v>
      </c>
      <c r="O4602" s="463" t="s">
        <v>6796</v>
      </c>
      <c r="P4602" s="463">
        <v>0.45600000000000002</v>
      </c>
    </row>
    <row r="4603" spans="14:16">
      <c r="N4603" s="463" t="s">
        <v>10165</v>
      </c>
      <c r="O4603" s="463" t="s">
        <v>3761</v>
      </c>
      <c r="P4603" s="463">
        <v>0</v>
      </c>
    </row>
    <row r="4604" spans="14:16">
      <c r="N4604" s="463" t="s">
        <v>10166</v>
      </c>
      <c r="O4604" s="463" t="s">
        <v>3763</v>
      </c>
      <c r="P4604" s="463">
        <v>0.17799999999999999</v>
      </c>
    </row>
    <row r="4605" spans="14:16">
      <c r="N4605" s="463" t="s">
        <v>10167</v>
      </c>
      <c r="O4605" s="463" t="s">
        <v>6800</v>
      </c>
      <c r="P4605" s="463">
        <v>0.32700000000000001</v>
      </c>
    </row>
    <row r="4606" spans="14:16">
      <c r="N4606" s="463" t="s">
        <v>10168</v>
      </c>
      <c r="O4606" s="463" t="s">
        <v>6802</v>
      </c>
      <c r="P4606" s="463">
        <v>0.438</v>
      </c>
    </row>
    <row r="4607" spans="14:16">
      <c r="N4607" s="463" t="s">
        <v>10169</v>
      </c>
      <c r="O4607" s="463" t="s">
        <v>3769</v>
      </c>
      <c r="P4607" s="463">
        <v>0.377</v>
      </c>
    </row>
    <row r="4608" spans="14:16">
      <c r="N4608" s="463" t="s">
        <v>10170</v>
      </c>
      <c r="O4608" s="463" t="s">
        <v>6805</v>
      </c>
      <c r="P4608" s="463">
        <v>0.38800000000000001</v>
      </c>
    </row>
    <row r="4609" spans="14:16">
      <c r="N4609" s="463" t="s">
        <v>10171</v>
      </c>
      <c r="O4609" s="463" t="s">
        <v>6807</v>
      </c>
      <c r="P4609" s="463">
        <v>0.55800000000000005</v>
      </c>
    </row>
    <row r="4610" spans="14:16">
      <c r="N4610" s="463" t="s">
        <v>10172</v>
      </c>
      <c r="O4610" s="463" t="s">
        <v>6809</v>
      </c>
      <c r="P4610" s="463">
        <v>0.34400000000000003</v>
      </c>
    </row>
    <row r="4611" spans="14:16">
      <c r="N4611" s="463" t="s">
        <v>10173</v>
      </c>
      <c r="O4611" s="463" t="s">
        <v>6811</v>
      </c>
      <c r="P4611" s="463">
        <v>0.46400000000000002</v>
      </c>
    </row>
    <row r="4612" spans="14:16">
      <c r="N4612" s="463" t="s">
        <v>10174</v>
      </c>
      <c r="O4612" s="463" t="s">
        <v>6813</v>
      </c>
      <c r="P4612" s="463">
        <v>0.58600000000000008</v>
      </c>
    </row>
    <row r="4613" spans="14:16">
      <c r="N4613" s="463" t="s">
        <v>10175</v>
      </c>
      <c r="O4613" s="463" t="s">
        <v>6815</v>
      </c>
      <c r="P4613" s="463">
        <v>0.42399999999999999</v>
      </c>
    </row>
    <row r="4614" spans="14:16">
      <c r="N4614" s="463" t="s">
        <v>10176</v>
      </c>
      <c r="O4614" s="463" t="s">
        <v>8168</v>
      </c>
      <c r="P4614" s="463">
        <v>0.125</v>
      </c>
    </row>
    <row r="4615" spans="14:16">
      <c r="N4615" s="463" t="s">
        <v>10177</v>
      </c>
      <c r="O4615" s="463" t="s">
        <v>8170</v>
      </c>
      <c r="P4615" s="463">
        <v>0.32500000000000001</v>
      </c>
    </row>
    <row r="4616" spans="14:16">
      <c r="N4616" s="463" t="s">
        <v>10178</v>
      </c>
      <c r="O4616" s="463" t="s">
        <v>8172</v>
      </c>
      <c r="P4616" s="463">
        <v>0.45300000000000001</v>
      </c>
    </row>
    <row r="4617" spans="14:16">
      <c r="N4617" s="463" t="s">
        <v>10179</v>
      </c>
      <c r="O4617" s="463" t="s">
        <v>6823</v>
      </c>
      <c r="P4617" s="463">
        <v>0.34400000000000003</v>
      </c>
    </row>
    <row r="4618" spans="14:16">
      <c r="N4618" s="463" t="s">
        <v>10180</v>
      </c>
      <c r="O4618" s="463" t="s">
        <v>6825</v>
      </c>
      <c r="P4618" s="463">
        <v>0.54100000000000004</v>
      </c>
    </row>
    <row r="4619" spans="14:16">
      <c r="N4619" s="463" t="s">
        <v>10181</v>
      </c>
      <c r="O4619" s="463" t="s">
        <v>3788</v>
      </c>
      <c r="P4619" s="463">
        <v>0</v>
      </c>
    </row>
    <row r="4620" spans="14:16">
      <c r="N4620" s="463" t="s">
        <v>10182</v>
      </c>
      <c r="O4620" s="463" t="s">
        <v>6828</v>
      </c>
      <c r="P4620" s="463">
        <v>0.34</v>
      </c>
    </row>
    <row r="4621" spans="14:16">
      <c r="N4621" s="463" t="s">
        <v>10183</v>
      </c>
      <c r="O4621" s="463" t="s">
        <v>6830</v>
      </c>
      <c r="P4621" s="463">
        <v>0</v>
      </c>
    </row>
    <row r="4622" spans="14:16">
      <c r="N4622" s="463" t="s">
        <v>10184</v>
      </c>
      <c r="O4622" s="463" t="s">
        <v>6832</v>
      </c>
      <c r="P4622" s="463">
        <v>0.29199999999999998</v>
      </c>
    </row>
    <row r="4623" spans="14:16">
      <c r="N4623" s="463" t="s">
        <v>10185</v>
      </c>
      <c r="O4623" s="463" t="s">
        <v>6834</v>
      </c>
      <c r="P4623" s="463">
        <v>0</v>
      </c>
    </row>
    <row r="4624" spans="14:16">
      <c r="N4624" s="463" t="s">
        <v>10186</v>
      </c>
      <c r="O4624" s="463" t="s">
        <v>6836</v>
      </c>
      <c r="P4624" s="463">
        <v>0</v>
      </c>
    </row>
    <row r="4625" spans="14:16">
      <c r="N4625" s="463" t="s">
        <v>10187</v>
      </c>
      <c r="O4625" s="463" t="s">
        <v>6838</v>
      </c>
      <c r="P4625" s="463">
        <v>0.43099999999999999</v>
      </c>
    </row>
    <row r="4626" spans="14:16">
      <c r="N4626" s="463" t="s">
        <v>10188</v>
      </c>
      <c r="O4626" s="463" t="s">
        <v>6840</v>
      </c>
      <c r="P4626" s="463">
        <v>0</v>
      </c>
    </row>
    <row r="4627" spans="14:16">
      <c r="N4627" s="463" t="s">
        <v>10189</v>
      </c>
      <c r="O4627" s="463" t="s">
        <v>8184</v>
      </c>
      <c r="P4627" s="463">
        <v>0</v>
      </c>
    </row>
    <row r="4628" spans="14:16">
      <c r="N4628" s="463" t="s">
        <v>10190</v>
      </c>
      <c r="O4628" s="463" t="s">
        <v>3793</v>
      </c>
      <c r="P4628" s="463">
        <v>0</v>
      </c>
    </row>
    <row r="4629" spans="14:16">
      <c r="N4629" s="463" t="s">
        <v>10191</v>
      </c>
      <c r="O4629" s="463" t="s">
        <v>3795</v>
      </c>
      <c r="P4629" s="463">
        <v>0</v>
      </c>
    </row>
    <row r="4630" spans="14:16">
      <c r="N4630" s="463" t="s">
        <v>10192</v>
      </c>
      <c r="O4630" s="463" t="s">
        <v>6846</v>
      </c>
      <c r="P4630" s="463">
        <v>6.6000000000000003E-2</v>
      </c>
    </row>
    <row r="4631" spans="14:16">
      <c r="N4631" s="463" t="s">
        <v>10193</v>
      </c>
      <c r="O4631" s="463" t="s">
        <v>6848</v>
      </c>
      <c r="P4631" s="463">
        <v>0.23499999999999999</v>
      </c>
    </row>
    <row r="4632" spans="14:16">
      <c r="N4632" s="463" t="s">
        <v>10194</v>
      </c>
      <c r="O4632" s="463" t="s">
        <v>6850</v>
      </c>
      <c r="P4632" s="463">
        <v>0.24899999999999997</v>
      </c>
    </row>
    <row r="4633" spans="14:16">
      <c r="N4633" s="463" t="s">
        <v>10195</v>
      </c>
      <c r="O4633" s="463" t="s">
        <v>6852</v>
      </c>
      <c r="P4633" s="463">
        <v>0.443</v>
      </c>
    </row>
    <row r="4634" spans="14:16">
      <c r="N4634" s="463" t="s">
        <v>10196</v>
      </c>
      <c r="O4634" s="463" t="s">
        <v>3799</v>
      </c>
      <c r="P4634" s="463">
        <v>0</v>
      </c>
    </row>
    <row r="4635" spans="14:16">
      <c r="N4635" s="463" t="s">
        <v>10197</v>
      </c>
      <c r="O4635" s="463" t="s">
        <v>3801</v>
      </c>
      <c r="P4635" s="463">
        <v>0</v>
      </c>
    </row>
    <row r="4636" spans="14:16">
      <c r="N4636" s="463" t="s">
        <v>10198</v>
      </c>
      <c r="O4636" s="463" t="s">
        <v>3803</v>
      </c>
      <c r="P4636" s="463">
        <v>0</v>
      </c>
    </row>
    <row r="4637" spans="14:16">
      <c r="N4637" s="463" t="s">
        <v>10199</v>
      </c>
      <c r="O4637" s="463" t="s">
        <v>3805</v>
      </c>
      <c r="P4637" s="463">
        <v>0</v>
      </c>
    </row>
    <row r="4638" spans="14:16">
      <c r="N4638" s="463" t="s">
        <v>10200</v>
      </c>
      <c r="O4638" s="463" t="s">
        <v>3807</v>
      </c>
      <c r="P4638" s="463">
        <v>0</v>
      </c>
    </row>
    <row r="4639" spans="14:16">
      <c r="N4639" s="463" t="s">
        <v>10201</v>
      </c>
      <c r="O4639" s="463" t="s">
        <v>3809</v>
      </c>
      <c r="P4639" s="463">
        <v>0</v>
      </c>
    </row>
    <row r="4640" spans="14:16">
      <c r="N4640" s="463" t="s">
        <v>10202</v>
      </c>
      <c r="O4640" s="463" t="s">
        <v>6860</v>
      </c>
      <c r="P4640" s="463">
        <v>0</v>
      </c>
    </row>
    <row r="4641" spans="14:16">
      <c r="N4641" s="463" t="s">
        <v>10203</v>
      </c>
      <c r="O4641" s="463" t="s">
        <v>6862</v>
      </c>
      <c r="P4641" s="463">
        <v>0</v>
      </c>
    </row>
    <row r="4642" spans="14:16">
      <c r="N4642" s="463" t="s">
        <v>10204</v>
      </c>
      <c r="O4642" s="463" t="s">
        <v>6864</v>
      </c>
      <c r="P4642" s="463">
        <v>0</v>
      </c>
    </row>
    <row r="4643" spans="14:16">
      <c r="N4643" s="463" t="s">
        <v>10205</v>
      </c>
      <c r="O4643" s="463" t="s">
        <v>6866</v>
      </c>
      <c r="P4643" s="463">
        <v>0.45700000000000002</v>
      </c>
    </row>
    <row r="4644" spans="14:16">
      <c r="N4644" s="463" t="s">
        <v>10206</v>
      </c>
      <c r="O4644" s="463" t="s">
        <v>6868</v>
      </c>
      <c r="P4644" s="463">
        <v>0</v>
      </c>
    </row>
    <row r="4645" spans="14:16">
      <c r="N4645" s="463" t="s">
        <v>10207</v>
      </c>
      <c r="O4645" s="463" t="s">
        <v>6870</v>
      </c>
      <c r="P4645" s="463">
        <v>0</v>
      </c>
    </row>
    <row r="4646" spans="14:16">
      <c r="N4646" s="463" t="s">
        <v>10208</v>
      </c>
      <c r="O4646" s="463" t="s">
        <v>8204</v>
      </c>
      <c r="P4646" s="463">
        <v>0.437</v>
      </c>
    </row>
    <row r="4647" spans="14:16">
      <c r="N4647" s="463" t="s">
        <v>10209</v>
      </c>
      <c r="O4647" s="463" t="s">
        <v>3817</v>
      </c>
      <c r="P4647" s="463">
        <v>0.32</v>
      </c>
    </row>
    <row r="4648" spans="14:16">
      <c r="N4648" s="463" t="s">
        <v>10210</v>
      </c>
      <c r="O4648" s="463" t="s">
        <v>3819</v>
      </c>
      <c r="P4648" s="463">
        <v>0</v>
      </c>
    </row>
    <row r="4649" spans="14:16">
      <c r="N4649" s="463" t="s">
        <v>10211</v>
      </c>
      <c r="O4649" s="463" t="s">
        <v>3821</v>
      </c>
      <c r="P4649" s="463">
        <v>0.42499999999999999</v>
      </c>
    </row>
    <row r="4650" spans="14:16">
      <c r="N4650" s="463" t="s">
        <v>10212</v>
      </c>
      <c r="O4650" s="463" t="s">
        <v>660</v>
      </c>
      <c r="P4650" s="463">
        <v>0</v>
      </c>
    </row>
    <row r="4651" spans="14:16">
      <c r="N4651" s="463" t="s">
        <v>10213</v>
      </c>
      <c r="O4651" s="463" t="s">
        <v>980</v>
      </c>
      <c r="P4651" s="463">
        <v>0</v>
      </c>
    </row>
    <row r="4652" spans="14:16">
      <c r="N4652" s="463" t="s">
        <v>10214</v>
      </c>
      <c r="O4652" s="463" t="s">
        <v>3827</v>
      </c>
      <c r="P4652" s="463">
        <v>0.48799999999999999</v>
      </c>
    </row>
    <row r="4653" spans="14:16">
      <c r="N4653" s="463" t="s">
        <v>10215</v>
      </c>
      <c r="O4653" s="463" t="s">
        <v>6880</v>
      </c>
      <c r="P4653" s="463">
        <v>0.45300000000000001</v>
      </c>
    </row>
    <row r="4654" spans="14:16">
      <c r="N4654" s="463" t="s">
        <v>10216</v>
      </c>
      <c r="O4654" s="463" t="s">
        <v>6882</v>
      </c>
      <c r="P4654" s="463">
        <v>0.56799999999999995</v>
      </c>
    </row>
    <row r="4655" spans="14:16">
      <c r="N4655" s="463" t="s">
        <v>10217</v>
      </c>
      <c r="O4655" s="463" t="s">
        <v>6884</v>
      </c>
      <c r="P4655" s="463">
        <v>0.55199999999999994</v>
      </c>
    </row>
    <row r="4656" spans="14:16">
      <c r="N4656" s="463" t="s">
        <v>10218</v>
      </c>
      <c r="O4656" s="463" t="s">
        <v>6886</v>
      </c>
      <c r="P4656" s="463">
        <v>0.52899999999999991</v>
      </c>
    </row>
    <row r="4657" spans="14:16">
      <c r="N4657" s="463" t="s">
        <v>10219</v>
      </c>
      <c r="O4657" s="463" t="s">
        <v>998</v>
      </c>
      <c r="P4657" s="463">
        <v>0.28100000000000003</v>
      </c>
    </row>
    <row r="4658" spans="14:16">
      <c r="N4658" s="463" t="s">
        <v>10220</v>
      </c>
      <c r="O4658" s="463" t="s">
        <v>6889</v>
      </c>
      <c r="P4658" s="463">
        <v>0</v>
      </c>
    </row>
    <row r="4659" spans="14:16">
      <c r="N4659" s="463" t="s">
        <v>10221</v>
      </c>
      <c r="O4659" s="463" t="s">
        <v>6891</v>
      </c>
      <c r="P4659" s="463">
        <v>0.28100000000000003</v>
      </c>
    </row>
    <row r="4660" spans="14:16">
      <c r="N4660" s="463" t="s">
        <v>10222</v>
      </c>
      <c r="O4660" s="463" t="s">
        <v>6893</v>
      </c>
      <c r="P4660" s="463">
        <v>0</v>
      </c>
    </row>
    <row r="4661" spans="14:16">
      <c r="N4661" s="463" t="s">
        <v>10223</v>
      </c>
      <c r="O4661" s="463" t="s">
        <v>8220</v>
      </c>
      <c r="P4661" s="463">
        <v>0.55800000000000005</v>
      </c>
    </row>
    <row r="4662" spans="14:16">
      <c r="N4662" s="463" t="s">
        <v>10224</v>
      </c>
      <c r="O4662" s="463" t="s">
        <v>6897</v>
      </c>
      <c r="P4662" s="463">
        <v>0.316</v>
      </c>
    </row>
    <row r="4663" spans="14:16">
      <c r="N4663" s="463" t="s">
        <v>10225</v>
      </c>
      <c r="O4663" s="463" t="s">
        <v>6899</v>
      </c>
      <c r="P4663" s="463">
        <v>0</v>
      </c>
    </row>
    <row r="4664" spans="14:16">
      <c r="N4664" s="463" t="s">
        <v>10226</v>
      </c>
      <c r="O4664" s="463" t="s">
        <v>8224</v>
      </c>
      <c r="P4664" s="463">
        <v>0.376</v>
      </c>
    </row>
    <row r="4665" spans="14:16">
      <c r="N4665" s="463" t="s">
        <v>10227</v>
      </c>
      <c r="O4665" s="463" t="s">
        <v>6903</v>
      </c>
      <c r="P4665" s="463">
        <v>0.23299999999999998</v>
      </c>
    </row>
    <row r="4666" spans="14:16">
      <c r="N4666" s="463" t="s">
        <v>10228</v>
      </c>
      <c r="O4666" s="463" t="s">
        <v>8227</v>
      </c>
      <c r="P4666" s="463">
        <v>0.42399999999999999</v>
      </c>
    </row>
    <row r="4667" spans="14:16">
      <c r="N4667" s="463" t="s">
        <v>10229</v>
      </c>
      <c r="O4667" s="463" t="s">
        <v>6907</v>
      </c>
      <c r="P4667" s="463">
        <v>0.372</v>
      </c>
    </row>
    <row r="4668" spans="14:16">
      <c r="N4668" s="463" t="s">
        <v>10230</v>
      </c>
      <c r="O4668" s="463" t="s">
        <v>6909</v>
      </c>
      <c r="P4668" s="463">
        <v>0.39900000000000002</v>
      </c>
    </row>
    <row r="4669" spans="14:16">
      <c r="N4669" s="463" t="s">
        <v>10231</v>
      </c>
      <c r="O4669" s="463" t="s">
        <v>6911</v>
      </c>
      <c r="P4669" s="463">
        <v>0.47300000000000003</v>
      </c>
    </row>
    <row r="4670" spans="14:16">
      <c r="N4670" s="463" t="s">
        <v>10232</v>
      </c>
      <c r="O4670" s="463" t="s">
        <v>6913</v>
      </c>
      <c r="P4670" s="463">
        <v>0.42399999999999999</v>
      </c>
    </row>
    <row r="4671" spans="14:16">
      <c r="N4671" s="463" t="s">
        <v>10233</v>
      </c>
      <c r="O4671" s="463" t="s">
        <v>6915</v>
      </c>
      <c r="P4671" s="463">
        <v>0.47299999999999998</v>
      </c>
    </row>
    <row r="4672" spans="14:16">
      <c r="N4672" s="463" t="s">
        <v>10234</v>
      </c>
      <c r="O4672" s="463" t="s">
        <v>6917</v>
      </c>
      <c r="P4672" s="463">
        <v>0.51</v>
      </c>
    </row>
    <row r="4673" spans="14:16">
      <c r="N4673" s="463" t="s">
        <v>10235</v>
      </c>
      <c r="O4673" s="463" t="s">
        <v>6919</v>
      </c>
      <c r="P4673" s="463">
        <v>0.45199999999999996</v>
      </c>
    </row>
    <row r="4674" spans="14:16">
      <c r="N4674" s="463" t="s">
        <v>10236</v>
      </c>
      <c r="O4674" s="463" t="s">
        <v>6921</v>
      </c>
      <c r="P4674" s="463">
        <v>0.41699999999999998</v>
      </c>
    </row>
    <row r="4675" spans="14:16">
      <c r="N4675" s="463" t="s">
        <v>10237</v>
      </c>
      <c r="O4675" s="463" t="s">
        <v>6923</v>
      </c>
      <c r="P4675" s="463">
        <v>0</v>
      </c>
    </row>
    <row r="4676" spans="14:16">
      <c r="N4676" s="463" t="s">
        <v>10238</v>
      </c>
      <c r="O4676" s="463" t="s">
        <v>6925</v>
      </c>
      <c r="P4676" s="463">
        <v>0.435</v>
      </c>
    </row>
    <row r="4677" spans="14:16">
      <c r="N4677" s="463" t="s">
        <v>10239</v>
      </c>
      <c r="O4677" s="463" t="s">
        <v>6927</v>
      </c>
      <c r="P4677" s="463">
        <v>0.26600000000000001</v>
      </c>
    </row>
    <row r="4678" spans="14:16">
      <c r="N4678" s="463" t="s">
        <v>10240</v>
      </c>
      <c r="O4678" s="463" t="s">
        <v>6929</v>
      </c>
      <c r="P4678" s="463">
        <v>0</v>
      </c>
    </row>
    <row r="4679" spans="14:16">
      <c r="N4679" s="463" t="s">
        <v>10241</v>
      </c>
      <c r="O4679" s="463" t="s">
        <v>8241</v>
      </c>
      <c r="P4679" s="463">
        <v>0.48399999999999999</v>
      </c>
    </row>
    <row r="4680" spans="14:16">
      <c r="N4680" s="463" t="s">
        <v>10242</v>
      </c>
      <c r="O4680" s="463" t="s">
        <v>6933</v>
      </c>
      <c r="P4680" s="463">
        <v>0.308</v>
      </c>
    </row>
    <row r="4681" spans="14:16">
      <c r="N4681" s="463" t="s">
        <v>10243</v>
      </c>
      <c r="O4681" s="463" t="s">
        <v>6935</v>
      </c>
      <c r="P4681" s="463">
        <v>0.41800000000000004</v>
      </c>
    </row>
    <row r="4682" spans="14:16">
      <c r="N4682" s="463" t="s">
        <v>10244</v>
      </c>
      <c r="O4682" s="463" t="s">
        <v>6937</v>
      </c>
      <c r="P4682" s="463">
        <v>0.50800000000000001</v>
      </c>
    </row>
    <row r="4683" spans="14:16">
      <c r="N4683" s="463" t="s">
        <v>10245</v>
      </c>
      <c r="O4683" s="463" t="s">
        <v>6939</v>
      </c>
      <c r="P4683" s="463">
        <v>0.433</v>
      </c>
    </row>
    <row r="4684" spans="14:16">
      <c r="N4684" s="463" t="s">
        <v>10246</v>
      </c>
      <c r="O4684" s="463" t="s">
        <v>6941</v>
      </c>
      <c r="P4684" s="463">
        <v>0.44700000000000001</v>
      </c>
    </row>
    <row r="4685" spans="14:16">
      <c r="N4685" s="463" t="s">
        <v>10247</v>
      </c>
      <c r="O4685" s="463" t="s">
        <v>3864</v>
      </c>
      <c r="P4685" s="463">
        <v>0</v>
      </c>
    </row>
    <row r="4686" spans="14:16">
      <c r="N4686" s="463" t="s">
        <v>10248</v>
      </c>
      <c r="O4686" s="463" t="s">
        <v>6944</v>
      </c>
      <c r="P4686" s="463">
        <v>0.60599999999999998</v>
      </c>
    </row>
    <row r="4687" spans="14:16">
      <c r="N4687" s="463" t="s">
        <v>10249</v>
      </c>
      <c r="O4687" s="463" t="s">
        <v>6946</v>
      </c>
      <c r="P4687" s="463">
        <v>0.41199999999999998</v>
      </c>
    </row>
    <row r="4688" spans="14:16">
      <c r="N4688" s="463" t="s">
        <v>10250</v>
      </c>
      <c r="O4688" s="463" t="s">
        <v>3869</v>
      </c>
      <c r="P4688" s="463">
        <v>0</v>
      </c>
    </row>
    <row r="4689" spans="14:16">
      <c r="N4689" s="463" t="s">
        <v>10251</v>
      </c>
      <c r="O4689" s="463" t="s">
        <v>3871</v>
      </c>
      <c r="P4689" s="463">
        <v>0.28999999999999998</v>
      </c>
    </row>
    <row r="4690" spans="14:16">
      <c r="N4690" s="463" t="s">
        <v>10252</v>
      </c>
      <c r="O4690" s="463" t="s">
        <v>6950</v>
      </c>
      <c r="P4690" s="463">
        <v>0.27599999999999997</v>
      </c>
    </row>
    <row r="4691" spans="14:16">
      <c r="N4691" s="463" t="s">
        <v>10253</v>
      </c>
      <c r="O4691" s="463" t="s">
        <v>6952</v>
      </c>
      <c r="P4691" s="463">
        <v>0.29699999999999999</v>
      </c>
    </row>
    <row r="4692" spans="14:16">
      <c r="N4692" s="463" t="s">
        <v>10254</v>
      </c>
      <c r="O4692" s="463" t="s">
        <v>6954</v>
      </c>
      <c r="P4692" s="463">
        <v>0.73099999999999998</v>
      </c>
    </row>
    <row r="4693" spans="14:16">
      <c r="N4693" s="463" t="s">
        <v>10255</v>
      </c>
      <c r="O4693" s="463" t="s">
        <v>6956</v>
      </c>
      <c r="P4693" s="463">
        <v>0.16200000000000001</v>
      </c>
    </row>
    <row r="4694" spans="14:16">
      <c r="N4694" s="463" t="s">
        <v>10256</v>
      </c>
      <c r="O4694" s="463" t="s">
        <v>6958</v>
      </c>
      <c r="P4694" s="463">
        <v>0.55400000000000005</v>
      </c>
    </row>
    <row r="4695" spans="14:16">
      <c r="N4695" s="463" t="s">
        <v>10257</v>
      </c>
      <c r="O4695" s="463" t="s">
        <v>6960</v>
      </c>
      <c r="P4695" s="463">
        <v>0.54699999999999993</v>
      </c>
    </row>
    <row r="4696" spans="14:16">
      <c r="N4696" s="463" t="s">
        <v>10258</v>
      </c>
      <c r="O4696" s="463" t="s">
        <v>3883</v>
      </c>
      <c r="P4696" s="463">
        <v>0</v>
      </c>
    </row>
    <row r="4697" spans="14:16">
      <c r="N4697" s="463" t="s">
        <v>10259</v>
      </c>
      <c r="O4697" s="463" t="s">
        <v>3885</v>
      </c>
      <c r="P4697" s="463">
        <v>0</v>
      </c>
    </row>
    <row r="4698" spans="14:16">
      <c r="N4698" s="463" t="s">
        <v>10260</v>
      </c>
      <c r="O4698" s="463" t="s">
        <v>6964</v>
      </c>
      <c r="P4698" s="463">
        <v>0.1</v>
      </c>
    </row>
    <row r="4699" spans="14:16">
      <c r="N4699" s="463" t="s">
        <v>10261</v>
      </c>
      <c r="O4699" s="463" t="s">
        <v>6966</v>
      </c>
      <c r="P4699" s="463">
        <v>0.25</v>
      </c>
    </row>
    <row r="4700" spans="14:16">
      <c r="N4700" s="463" t="s">
        <v>10262</v>
      </c>
      <c r="O4700" s="463" t="s">
        <v>6968</v>
      </c>
      <c r="P4700" s="463">
        <v>0.69</v>
      </c>
    </row>
    <row r="4701" spans="14:16">
      <c r="N4701" s="463" t="s">
        <v>10263</v>
      </c>
      <c r="O4701" s="463" t="s">
        <v>997</v>
      </c>
      <c r="P4701" s="463">
        <v>0</v>
      </c>
    </row>
    <row r="4702" spans="14:16">
      <c r="N4702" s="463" t="s">
        <v>10264</v>
      </c>
      <c r="O4702" s="463" t="s">
        <v>6971</v>
      </c>
      <c r="P4702" s="463">
        <v>0.47199999999999998</v>
      </c>
    </row>
    <row r="4703" spans="14:16">
      <c r="N4703" s="463" t="s">
        <v>10265</v>
      </c>
      <c r="O4703" s="463" t="s">
        <v>6973</v>
      </c>
      <c r="P4703" s="463">
        <v>0.318</v>
      </c>
    </row>
    <row r="4704" spans="14:16">
      <c r="N4704" s="463" t="s">
        <v>10266</v>
      </c>
      <c r="O4704" s="463" t="s">
        <v>8267</v>
      </c>
      <c r="P4704" s="463">
        <v>0.49</v>
      </c>
    </row>
    <row r="4705" spans="14:16">
      <c r="N4705" s="463" t="s">
        <v>10267</v>
      </c>
      <c r="O4705" s="463" t="s">
        <v>6975</v>
      </c>
      <c r="P4705" s="463">
        <v>0</v>
      </c>
    </row>
    <row r="4706" spans="14:16">
      <c r="N4706" s="463" t="s">
        <v>10268</v>
      </c>
      <c r="O4706" s="463" t="s">
        <v>8270</v>
      </c>
      <c r="P4706" s="463">
        <v>0.43099999999999999</v>
      </c>
    </row>
    <row r="4707" spans="14:16">
      <c r="N4707" s="463" t="s">
        <v>10269</v>
      </c>
      <c r="O4707" s="463" t="s">
        <v>6979</v>
      </c>
      <c r="P4707" s="463">
        <v>0.49799999999999994</v>
      </c>
    </row>
    <row r="4708" spans="14:16">
      <c r="N4708" s="463" t="s">
        <v>10270</v>
      </c>
      <c r="O4708" s="463" t="s">
        <v>6981</v>
      </c>
      <c r="P4708" s="463">
        <v>0</v>
      </c>
    </row>
    <row r="4709" spans="14:16">
      <c r="N4709" s="463" t="s">
        <v>10271</v>
      </c>
      <c r="O4709" s="463" t="s">
        <v>8274</v>
      </c>
      <c r="P4709" s="463">
        <v>0.48399999999999999</v>
      </c>
    </row>
    <row r="4710" spans="14:16">
      <c r="N4710" s="463" t="s">
        <v>10272</v>
      </c>
      <c r="O4710" s="463" t="s">
        <v>6987</v>
      </c>
      <c r="P4710" s="463">
        <v>0</v>
      </c>
    </row>
    <row r="4711" spans="14:16">
      <c r="N4711" s="463" t="s">
        <v>10273</v>
      </c>
      <c r="O4711" s="463" t="s">
        <v>8277</v>
      </c>
      <c r="P4711" s="463">
        <v>0.29199999999999998</v>
      </c>
    </row>
    <row r="4712" spans="14:16">
      <c r="N4712" s="463" t="s">
        <v>10274</v>
      </c>
      <c r="O4712" s="463" t="s">
        <v>6991</v>
      </c>
      <c r="P4712" s="463">
        <v>0.32200000000000001</v>
      </c>
    </row>
    <row r="4713" spans="14:16">
      <c r="N4713" s="463" t="s">
        <v>10275</v>
      </c>
      <c r="O4713" s="463" t="s">
        <v>6993</v>
      </c>
      <c r="P4713" s="463">
        <v>0.53399999999999992</v>
      </c>
    </row>
    <row r="4714" spans="14:16">
      <c r="N4714" s="463" t="s">
        <v>10276</v>
      </c>
      <c r="O4714" s="463" t="s">
        <v>6995</v>
      </c>
      <c r="P4714" s="463">
        <v>0</v>
      </c>
    </row>
    <row r="4715" spans="14:16">
      <c r="N4715" s="463" t="s">
        <v>10277</v>
      </c>
      <c r="O4715" s="463" t="s">
        <v>8282</v>
      </c>
      <c r="P4715" s="463">
        <v>0.40400000000000003</v>
      </c>
    </row>
    <row r="4716" spans="14:16">
      <c r="N4716" s="463" t="s">
        <v>10278</v>
      </c>
      <c r="O4716" s="463" t="s">
        <v>6999</v>
      </c>
      <c r="P4716" s="463">
        <v>0.45700000000000002</v>
      </c>
    </row>
    <row r="4717" spans="14:16">
      <c r="N4717" s="463" t="s">
        <v>10279</v>
      </c>
      <c r="O4717" s="463" t="s">
        <v>8285</v>
      </c>
      <c r="P4717" s="463">
        <v>0.44400000000000001</v>
      </c>
    </row>
    <row r="4718" spans="14:16">
      <c r="N4718" s="463" t="s">
        <v>10280</v>
      </c>
      <c r="O4718" s="463" t="s">
        <v>7003</v>
      </c>
      <c r="P4718" s="463">
        <v>0.443</v>
      </c>
    </row>
    <row r="4719" spans="14:16">
      <c r="N4719" s="463" t="s">
        <v>10281</v>
      </c>
      <c r="O4719" s="463" t="s">
        <v>7005</v>
      </c>
      <c r="P4719" s="463">
        <v>0.88800000000000001</v>
      </c>
    </row>
    <row r="4720" spans="14:16">
      <c r="N4720" s="463" t="s">
        <v>10282</v>
      </c>
      <c r="O4720" s="463" t="s">
        <v>8289</v>
      </c>
      <c r="P4720" s="463">
        <v>0</v>
      </c>
    </row>
    <row r="4721" spans="14:16">
      <c r="N4721" s="463" t="s">
        <v>10283</v>
      </c>
      <c r="O4721" s="463" t="s">
        <v>8291</v>
      </c>
      <c r="P4721" s="463">
        <v>0.43</v>
      </c>
    </row>
    <row r="4722" spans="14:16">
      <c r="N4722" s="463" t="s">
        <v>10284</v>
      </c>
      <c r="O4722" s="463" t="s">
        <v>7011</v>
      </c>
      <c r="P4722" s="463">
        <v>0.435</v>
      </c>
    </row>
    <row r="4723" spans="14:16">
      <c r="N4723" s="463" t="s">
        <v>10285</v>
      </c>
      <c r="O4723" s="463" t="s">
        <v>7013</v>
      </c>
      <c r="P4723" s="463">
        <v>0.53600000000000003</v>
      </c>
    </row>
    <row r="4724" spans="14:16">
      <c r="N4724" s="463" t="s">
        <v>10286</v>
      </c>
      <c r="O4724" s="463" t="s">
        <v>7015</v>
      </c>
      <c r="P4724" s="463">
        <v>0.42899999999999999</v>
      </c>
    </row>
    <row r="4725" spans="14:16">
      <c r="N4725" s="463" t="s">
        <v>10287</v>
      </c>
      <c r="O4725" s="463" t="s">
        <v>7017</v>
      </c>
      <c r="P4725" s="463">
        <v>0.501</v>
      </c>
    </row>
    <row r="4726" spans="14:16">
      <c r="N4726" s="463" t="s">
        <v>10288</v>
      </c>
      <c r="O4726" s="463" t="s">
        <v>7019</v>
      </c>
      <c r="P4726" s="463">
        <v>0.40600000000000003</v>
      </c>
    </row>
    <row r="4727" spans="14:16">
      <c r="N4727" s="463" t="s">
        <v>10289</v>
      </c>
      <c r="O4727" s="463" t="s">
        <v>7021</v>
      </c>
      <c r="P4727" s="463">
        <v>0.52600000000000002</v>
      </c>
    </row>
    <row r="4728" spans="14:16">
      <c r="N4728" s="463" t="s">
        <v>10290</v>
      </c>
      <c r="O4728" s="463" t="s">
        <v>7023</v>
      </c>
      <c r="P4728" s="463">
        <v>0.46599999999999997</v>
      </c>
    </row>
    <row r="4729" spans="14:16">
      <c r="N4729" s="463" t="s">
        <v>10291</v>
      </c>
      <c r="O4729" s="463" t="s">
        <v>7025</v>
      </c>
      <c r="P4729" s="463">
        <v>0.65</v>
      </c>
    </row>
    <row r="4730" spans="14:16">
      <c r="N4730" s="463" t="s">
        <v>10292</v>
      </c>
      <c r="O4730" s="463" t="s">
        <v>7027</v>
      </c>
      <c r="P4730" s="463">
        <v>0.52200000000000002</v>
      </c>
    </row>
    <row r="4731" spans="14:16">
      <c r="N4731" s="463" t="s">
        <v>10293</v>
      </c>
      <c r="O4731" s="463" t="s">
        <v>7029</v>
      </c>
      <c r="P4731" s="463">
        <v>0.45300000000000001</v>
      </c>
    </row>
    <row r="4732" spans="14:16">
      <c r="N4732" s="463" t="s">
        <v>10294</v>
      </c>
      <c r="O4732" s="463" t="s">
        <v>7031</v>
      </c>
      <c r="P4732" s="463">
        <v>0.622</v>
      </c>
    </row>
    <row r="4733" spans="14:16">
      <c r="N4733" s="463" t="s">
        <v>10295</v>
      </c>
      <c r="O4733" s="463" t="s">
        <v>636</v>
      </c>
      <c r="P4733" s="463">
        <v>0.39600000000000002</v>
      </c>
    </row>
    <row r="4734" spans="14:16">
      <c r="N4734" s="463" t="s">
        <v>10296</v>
      </c>
      <c r="O4734" s="463" t="s">
        <v>637</v>
      </c>
      <c r="P4734" s="463">
        <v>0.44400000000000001</v>
      </c>
    </row>
    <row r="4735" spans="14:16">
      <c r="N4735" s="463" t="s">
        <v>10297</v>
      </c>
      <c r="O4735" s="463" t="s">
        <v>3934</v>
      </c>
      <c r="P4735" s="463">
        <v>0.42299999999999999</v>
      </c>
    </row>
    <row r="4736" spans="14:16">
      <c r="N4736" s="463" t="s">
        <v>10298</v>
      </c>
      <c r="O4736" s="463" t="s">
        <v>7036</v>
      </c>
      <c r="P4736" s="463">
        <v>0.43600000000000005</v>
      </c>
    </row>
    <row r="4737" spans="14:16">
      <c r="N4737" s="463" t="s">
        <v>10299</v>
      </c>
      <c r="O4737" s="463" t="s">
        <v>7038</v>
      </c>
      <c r="P4737" s="463">
        <v>0.44400000000000001</v>
      </c>
    </row>
    <row r="4738" spans="14:16">
      <c r="N4738" s="463" t="s">
        <v>10300</v>
      </c>
      <c r="O4738" s="463" t="s">
        <v>7040</v>
      </c>
      <c r="P4738" s="463">
        <v>0.55500000000000005</v>
      </c>
    </row>
    <row r="4739" spans="14:16">
      <c r="N4739" s="463" t="s">
        <v>10301</v>
      </c>
      <c r="O4739" s="463" t="s">
        <v>7042</v>
      </c>
      <c r="P4739" s="463">
        <v>0.32300000000000001</v>
      </c>
    </row>
    <row r="4740" spans="14:16">
      <c r="N4740" s="463" t="s">
        <v>10302</v>
      </c>
      <c r="O4740" s="463" t="s">
        <v>7044</v>
      </c>
      <c r="P4740" s="463">
        <v>0.308</v>
      </c>
    </row>
    <row r="4741" spans="14:16">
      <c r="N4741" s="463" t="s">
        <v>10303</v>
      </c>
      <c r="O4741" s="463" t="s">
        <v>975</v>
      </c>
      <c r="P4741" s="463">
        <v>0</v>
      </c>
    </row>
    <row r="4742" spans="14:16">
      <c r="N4742" s="463" t="s">
        <v>10304</v>
      </c>
      <c r="O4742" s="463" t="s">
        <v>3944</v>
      </c>
      <c r="P4742" s="463">
        <v>0.40899999999999997</v>
      </c>
    </row>
    <row r="4743" spans="14:16">
      <c r="N4743" s="463" t="s">
        <v>10305</v>
      </c>
      <c r="O4743" s="463" t="s">
        <v>3948</v>
      </c>
      <c r="P4743" s="463">
        <v>0</v>
      </c>
    </row>
    <row r="4744" spans="14:16">
      <c r="N4744" s="463" t="s">
        <v>10306</v>
      </c>
      <c r="O4744" s="463" t="s">
        <v>3950</v>
      </c>
      <c r="P4744" s="463">
        <v>0</v>
      </c>
    </row>
    <row r="4745" spans="14:16">
      <c r="N4745" s="463" t="s">
        <v>10307</v>
      </c>
      <c r="O4745" s="463" t="s">
        <v>7050</v>
      </c>
      <c r="P4745" s="463">
        <v>0.17699999999999999</v>
      </c>
    </row>
    <row r="4746" spans="14:16">
      <c r="N4746" s="463" t="s">
        <v>10308</v>
      </c>
      <c r="O4746" s="463" t="s">
        <v>7052</v>
      </c>
      <c r="P4746" s="463">
        <v>0.59299999999999997</v>
      </c>
    </row>
    <row r="4747" spans="14:16">
      <c r="N4747" s="463" t="s">
        <v>10309</v>
      </c>
      <c r="O4747" s="463" t="s">
        <v>7054</v>
      </c>
      <c r="P4747" s="463">
        <v>0.495</v>
      </c>
    </row>
    <row r="4748" spans="14:16">
      <c r="N4748" s="463" t="s">
        <v>10310</v>
      </c>
      <c r="O4748" s="463" t="s">
        <v>7056</v>
      </c>
      <c r="P4748" s="463">
        <v>0.42000000000000004</v>
      </c>
    </row>
    <row r="4749" spans="14:16">
      <c r="N4749" s="463" t="s">
        <v>10311</v>
      </c>
      <c r="O4749" s="463" t="s">
        <v>7058</v>
      </c>
      <c r="P4749" s="463">
        <v>0.46799999999999997</v>
      </c>
    </row>
    <row r="4750" spans="14:16">
      <c r="N4750" s="463" t="s">
        <v>10312</v>
      </c>
      <c r="O4750" s="463" t="s">
        <v>3965</v>
      </c>
      <c r="P4750" s="463">
        <v>0</v>
      </c>
    </row>
    <row r="4751" spans="14:16">
      <c r="N4751" s="463" t="s">
        <v>10313</v>
      </c>
      <c r="O4751" s="463" t="s">
        <v>7063</v>
      </c>
      <c r="P4751" s="463">
        <v>0</v>
      </c>
    </row>
    <row r="4752" spans="14:16">
      <c r="N4752" s="463" t="s">
        <v>10314</v>
      </c>
      <c r="O4752" s="463" t="s">
        <v>7065</v>
      </c>
      <c r="P4752" s="463">
        <v>0.48</v>
      </c>
    </row>
    <row r="4753" spans="14:16">
      <c r="N4753" s="463" t="s">
        <v>10315</v>
      </c>
      <c r="O4753" s="463" t="s">
        <v>7067</v>
      </c>
      <c r="P4753" s="463">
        <v>0.52200000000000002</v>
      </c>
    </row>
    <row r="4754" spans="14:16">
      <c r="N4754" s="463" t="s">
        <v>10316</v>
      </c>
      <c r="O4754" s="463" t="s">
        <v>7069</v>
      </c>
      <c r="P4754" s="463">
        <v>0.40099999999999997</v>
      </c>
    </row>
    <row r="4755" spans="14:16">
      <c r="N4755" s="463" t="s">
        <v>10317</v>
      </c>
      <c r="O4755" s="463" t="s">
        <v>7071</v>
      </c>
      <c r="P4755" s="463">
        <v>0.54699999999999993</v>
      </c>
    </row>
    <row r="4756" spans="14:16">
      <c r="N4756" s="463" t="s">
        <v>10318</v>
      </c>
      <c r="O4756" s="463" t="s">
        <v>7075</v>
      </c>
      <c r="P4756" s="463">
        <v>0</v>
      </c>
    </row>
    <row r="4757" spans="14:16">
      <c r="N4757" s="463" t="s">
        <v>10319</v>
      </c>
      <c r="O4757" s="463" t="s">
        <v>8328</v>
      </c>
      <c r="P4757" s="463">
        <v>0.41899999999999998</v>
      </c>
    </row>
    <row r="4758" spans="14:16">
      <c r="N4758" s="463" t="s">
        <v>10320</v>
      </c>
      <c r="O4758" s="463" t="s">
        <v>973</v>
      </c>
      <c r="P4758" s="463">
        <v>0.377</v>
      </c>
    </row>
    <row r="4759" spans="14:16">
      <c r="N4759" s="463" t="s">
        <v>10321</v>
      </c>
      <c r="O4759" s="463" t="s">
        <v>3976</v>
      </c>
      <c r="P4759" s="463">
        <v>0.43</v>
      </c>
    </row>
    <row r="4760" spans="14:16">
      <c r="N4760" s="463" t="s">
        <v>10322</v>
      </c>
      <c r="O4760" s="463" t="s">
        <v>7081</v>
      </c>
      <c r="P4760" s="463">
        <v>0</v>
      </c>
    </row>
    <row r="4761" spans="14:16">
      <c r="N4761" s="463" t="s">
        <v>10323</v>
      </c>
      <c r="O4761" s="463" t="s">
        <v>7083</v>
      </c>
      <c r="P4761" s="463">
        <v>0.39900000000000002</v>
      </c>
    </row>
    <row r="4762" spans="14:16">
      <c r="N4762" s="463" t="s">
        <v>10324</v>
      </c>
      <c r="O4762" s="463" t="s">
        <v>7085</v>
      </c>
      <c r="P4762" s="463">
        <v>0.42499999999999999</v>
      </c>
    </row>
    <row r="4763" spans="14:16">
      <c r="N4763" s="463" t="s">
        <v>10325</v>
      </c>
      <c r="O4763" s="463" t="s">
        <v>7087</v>
      </c>
      <c r="P4763" s="463">
        <v>0.502</v>
      </c>
    </row>
    <row r="4764" spans="14:16">
      <c r="N4764" s="463" t="s">
        <v>10326</v>
      </c>
      <c r="O4764" s="463" t="s">
        <v>7089</v>
      </c>
      <c r="P4764" s="463">
        <v>0.48299999999999998</v>
      </c>
    </row>
    <row r="4765" spans="14:16">
      <c r="N4765" s="463" t="s">
        <v>10327</v>
      </c>
      <c r="O4765" s="463" t="s">
        <v>7091</v>
      </c>
      <c r="P4765" s="463">
        <v>0.78700000000000003</v>
      </c>
    </row>
    <row r="4766" spans="14:16">
      <c r="N4766" s="463" t="s">
        <v>10328</v>
      </c>
      <c r="O4766" s="463" t="s">
        <v>7093</v>
      </c>
      <c r="P4766" s="463">
        <v>0.50700000000000001</v>
      </c>
    </row>
    <row r="4767" spans="14:16">
      <c r="N4767" s="463" t="s">
        <v>10329</v>
      </c>
      <c r="O4767" s="463" t="s">
        <v>7095</v>
      </c>
      <c r="P4767" s="463">
        <v>0.35100000000000003</v>
      </c>
    </row>
    <row r="4768" spans="14:16">
      <c r="N4768" s="463" t="s">
        <v>10330</v>
      </c>
      <c r="O4768" s="463" t="s">
        <v>7097</v>
      </c>
      <c r="P4768" s="463">
        <v>0.51400000000000001</v>
      </c>
    </row>
    <row r="4769" spans="14:16">
      <c r="N4769" s="463" t="s">
        <v>10331</v>
      </c>
      <c r="O4769" s="463" t="s">
        <v>7099</v>
      </c>
      <c r="P4769" s="463">
        <v>0.504</v>
      </c>
    </row>
    <row r="4770" spans="14:16">
      <c r="N4770" s="463" t="s">
        <v>10332</v>
      </c>
      <c r="O4770" s="463" t="s">
        <v>3992</v>
      </c>
      <c r="P4770" s="463">
        <v>0</v>
      </c>
    </row>
    <row r="4771" spans="14:16">
      <c r="N4771" s="463" t="s">
        <v>10333</v>
      </c>
      <c r="O4771" s="463" t="s">
        <v>7102</v>
      </c>
      <c r="P4771" s="463">
        <v>0.46599999999999997</v>
      </c>
    </row>
    <row r="4772" spans="14:16">
      <c r="N4772" s="463" t="s">
        <v>10334</v>
      </c>
      <c r="O4772" s="463" t="s">
        <v>3996</v>
      </c>
      <c r="P4772" s="463">
        <v>0</v>
      </c>
    </row>
    <row r="4773" spans="14:16">
      <c r="N4773" s="463" t="s">
        <v>10335</v>
      </c>
      <c r="O4773" s="463" t="s">
        <v>7105</v>
      </c>
      <c r="P4773" s="463">
        <v>0.308</v>
      </c>
    </row>
    <row r="4774" spans="14:16">
      <c r="N4774" s="463" t="s">
        <v>10336</v>
      </c>
      <c r="O4774" s="463" t="s">
        <v>7107</v>
      </c>
      <c r="P4774" s="463">
        <v>0.54699999999999993</v>
      </c>
    </row>
    <row r="4775" spans="14:16">
      <c r="N4775" s="463" t="s">
        <v>10337</v>
      </c>
      <c r="O4775" s="463" t="s">
        <v>8347</v>
      </c>
      <c r="P4775" s="463">
        <v>0</v>
      </c>
    </row>
    <row r="4776" spans="14:16">
      <c r="N4776" s="463" t="s">
        <v>10338</v>
      </c>
      <c r="O4776" s="463" t="s">
        <v>8349</v>
      </c>
      <c r="P4776" s="463">
        <v>0.53500000000000003</v>
      </c>
    </row>
    <row r="4777" spans="14:16">
      <c r="N4777" s="463" t="s">
        <v>10339</v>
      </c>
      <c r="O4777" s="463" t="s">
        <v>7111</v>
      </c>
      <c r="P4777" s="463">
        <v>0.308</v>
      </c>
    </row>
    <row r="4778" spans="14:16">
      <c r="N4778" s="463" t="s">
        <v>10340</v>
      </c>
      <c r="O4778" s="463" t="s">
        <v>7115</v>
      </c>
      <c r="P4778" s="463">
        <v>0.60099999999999998</v>
      </c>
    </row>
    <row r="4779" spans="14:16">
      <c r="N4779" s="463" t="s">
        <v>10341</v>
      </c>
      <c r="O4779" s="463" t="s">
        <v>7117</v>
      </c>
      <c r="P4779" s="463">
        <v>0.55900000000000005</v>
      </c>
    </row>
    <row r="4780" spans="14:16">
      <c r="N4780" s="463" t="s">
        <v>10342</v>
      </c>
      <c r="O4780" s="463" t="s">
        <v>7119</v>
      </c>
      <c r="P4780" s="463">
        <v>0.41899999999999998</v>
      </c>
    </row>
    <row r="4781" spans="14:16">
      <c r="N4781" s="463" t="s">
        <v>10343</v>
      </c>
      <c r="O4781" s="463" t="s">
        <v>8355</v>
      </c>
      <c r="P4781" s="463">
        <v>0.47199999999999998</v>
      </c>
    </row>
    <row r="4782" spans="14:16">
      <c r="N4782" s="463" t="s">
        <v>10344</v>
      </c>
      <c r="O4782" s="463" t="s">
        <v>7123</v>
      </c>
      <c r="P4782" s="463">
        <v>0.39200000000000002</v>
      </c>
    </row>
    <row r="4783" spans="14:16">
      <c r="N4783" s="463" t="s">
        <v>10345</v>
      </c>
      <c r="O4783" s="463" t="s">
        <v>7125</v>
      </c>
      <c r="P4783" s="463">
        <v>0.44900000000000001</v>
      </c>
    </row>
    <row r="4784" spans="14:16">
      <c r="N4784" s="463" t="s">
        <v>10346</v>
      </c>
      <c r="O4784" s="463" t="s">
        <v>4007</v>
      </c>
      <c r="P4784" s="463">
        <v>0</v>
      </c>
    </row>
    <row r="4785" spans="14:16">
      <c r="N4785" s="463" t="s">
        <v>10347</v>
      </c>
      <c r="O4785" s="463" t="s">
        <v>4009</v>
      </c>
      <c r="P4785" s="463">
        <v>0</v>
      </c>
    </row>
    <row r="4786" spans="14:16">
      <c r="N4786" s="463" t="s">
        <v>10348</v>
      </c>
      <c r="O4786" s="463" t="s">
        <v>7129</v>
      </c>
      <c r="P4786" s="463">
        <v>0</v>
      </c>
    </row>
    <row r="4787" spans="14:16">
      <c r="N4787" s="463" t="s">
        <v>10349</v>
      </c>
      <c r="O4787" s="463" t="s">
        <v>7131</v>
      </c>
      <c r="P4787" s="463">
        <v>0</v>
      </c>
    </row>
    <row r="4788" spans="14:16">
      <c r="N4788" s="463" t="s">
        <v>10350</v>
      </c>
      <c r="O4788" s="463" t="s">
        <v>7133</v>
      </c>
      <c r="P4788" s="463">
        <v>0.48899999999999993</v>
      </c>
    </row>
    <row r="4789" spans="14:16">
      <c r="N4789" s="463" t="s">
        <v>10351</v>
      </c>
      <c r="O4789" s="463" t="s">
        <v>8364</v>
      </c>
      <c r="P4789" s="463">
        <v>0.248</v>
      </c>
    </row>
    <row r="4790" spans="14:16">
      <c r="N4790" s="463" t="s">
        <v>10352</v>
      </c>
      <c r="O4790" s="463" t="s">
        <v>7137</v>
      </c>
      <c r="P4790" s="463">
        <v>0</v>
      </c>
    </row>
    <row r="4791" spans="14:16">
      <c r="N4791" s="463" t="s">
        <v>10353</v>
      </c>
      <c r="O4791" s="463" t="s">
        <v>8367</v>
      </c>
      <c r="P4791" s="463">
        <v>0.47899999999999998</v>
      </c>
    </row>
    <row r="4792" spans="14:16">
      <c r="N4792" s="463" t="s">
        <v>10354</v>
      </c>
      <c r="O4792" s="463" t="s">
        <v>978</v>
      </c>
      <c r="P4792" s="463">
        <v>0</v>
      </c>
    </row>
    <row r="4793" spans="14:16">
      <c r="N4793" s="463" t="s">
        <v>10355</v>
      </c>
      <c r="O4793" s="463" t="s">
        <v>7142</v>
      </c>
      <c r="P4793" s="463">
        <v>0</v>
      </c>
    </row>
    <row r="4794" spans="14:16">
      <c r="N4794" s="463" t="s">
        <v>10356</v>
      </c>
      <c r="O4794" s="463" t="s">
        <v>7144</v>
      </c>
      <c r="P4794" s="463">
        <v>0.53700000000000003</v>
      </c>
    </row>
    <row r="4795" spans="14:16">
      <c r="N4795" s="463" t="s">
        <v>10357</v>
      </c>
      <c r="O4795" s="463" t="s">
        <v>7146</v>
      </c>
      <c r="P4795" s="463">
        <v>0.65399999999999991</v>
      </c>
    </row>
    <row r="4796" spans="14:16">
      <c r="N4796" s="463" t="s">
        <v>10358</v>
      </c>
      <c r="O4796" s="463" t="s">
        <v>7148</v>
      </c>
      <c r="P4796" s="463">
        <v>0.35899999999999999</v>
      </c>
    </row>
    <row r="4797" spans="14:16">
      <c r="N4797" s="463" t="s">
        <v>10359</v>
      </c>
      <c r="O4797" s="463" t="s">
        <v>7150</v>
      </c>
      <c r="P4797" s="463">
        <v>0.311</v>
      </c>
    </row>
    <row r="4798" spans="14:16">
      <c r="N4798" s="463" t="s">
        <v>10360</v>
      </c>
      <c r="O4798" s="463" t="s">
        <v>7154</v>
      </c>
      <c r="P4798" s="463">
        <v>0.308</v>
      </c>
    </row>
    <row r="4799" spans="14:16">
      <c r="N4799" s="463" t="s">
        <v>10361</v>
      </c>
      <c r="O4799" s="463" t="s">
        <v>7156</v>
      </c>
      <c r="P4799" s="463">
        <v>0.52899999999999991</v>
      </c>
    </row>
    <row r="4800" spans="14:16">
      <c r="N4800" s="463" t="s">
        <v>10362</v>
      </c>
      <c r="O4800" s="463" t="s">
        <v>7158</v>
      </c>
      <c r="P4800" s="463">
        <v>0.35100000000000003</v>
      </c>
    </row>
    <row r="4801" spans="14:16">
      <c r="N4801" s="463" t="s">
        <v>10363</v>
      </c>
      <c r="O4801" s="463" t="s">
        <v>7160</v>
      </c>
      <c r="P4801" s="463">
        <v>0.308</v>
      </c>
    </row>
    <row r="4802" spans="14:16">
      <c r="N4802" s="463" t="s">
        <v>10364</v>
      </c>
      <c r="O4802" s="463" t="s">
        <v>7162</v>
      </c>
      <c r="P4802" s="463">
        <v>0.46200000000000002</v>
      </c>
    </row>
    <row r="4803" spans="14:16">
      <c r="N4803" s="463" t="s">
        <v>10365</v>
      </c>
      <c r="O4803" s="463" t="s">
        <v>7164</v>
      </c>
      <c r="P4803" s="463">
        <v>0.44700000000000001</v>
      </c>
    </row>
    <row r="4804" spans="14:16">
      <c r="N4804" s="463" t="s">
        <v>10366</v>
      </c>
      <c r="O4804" s="463" t="s">
        <v>7166</v>
      </c>
      <c r="P4804" s="463">
        <v>0.42700000000000005</v>
      </c>
    </row>
    <row r="4805" spans="14:16">
      <c r="N4805" s="463" t="s">
        <v>10367</v>
      </c>
      <c r="O4805" s="463" t="s">
        <v>7168</v>
      </c>
      <c r="P4805" s="463">
        <v>0.66300000000000003</v>
      </c>
    </row>
    <row r="4806" spans="14:16">
      <c r="N4806" s="463" t="s">
        <v>10368</v>
      </c>
      <c r="O4806" s="463" t="s">
        <v>4034</v>
      </c>
      <c r="P4806" s="463">
        <v>0</v>
      </c>
    </row>
    <row r="4807" spans="14:16">
      <c r="N4807" s="463" t="s">
        <v>10369</v>
      </c>
      <c r="O4807" s="463" t="s">
        <v>7171</v>
      </c>
      <c r="P4807" s="463">
        <v>0.29799999999999999</v>
      </c>
    </row>
    <row r="4808" spans="14:16">
      <c r="N4808" s="463" t="s">
        <v>10370</v>
      </c>
      <c r="O4808" s="463" t="s">
        <v>1100</v>
      </c>
      <c r="P4808" s="463">
        <v>0</v>
      </c>
    </row>
    <row r="4809" spans="14:16">
      <c r="N4809" s="463" t="s">
        <v>10371</v>
      </c>
      <c r="O4809" s="463" t="s">
        <v>4039</v>
      </c>
      <c r="P4809" s="463">
        <v>0.184</v>
      </c>
    </row>
    <row r="4810" spans="14:16">
      <c r="N4810" s="463" t="s">
        <v>10372</v>
      </c>
      <c r="O4810" s="463" t="s">
        <v>4041</v>
      </c>
      <c r="P4810" s="463">
        <v>0.377</v>
      </c>
    </row>
    <row r="4811" spans="14:16">
      <c r="N4811" s="463" t="s">
        <v>10373</v>
      </c>
      <c r="O4811" s="463" t="s">
        <v>4043</v>
      </c>
      <c r="P4811" s="463">
        <v>0</v>
      </c>
    </row>
    <row r="4812" spans="14:16">
      <c r="N4812" s="463" t="s">
        <v>10374</v>
      </c>
      <c r="O4812" s="463" t="s">
        <v>7177</v>
      </c>
      <c r="P4812" s="463">
        <v>0.56699999999999995</v>
      </c>
    </row>
    <row r="4813" spans="14:16">
      <c r="N4813" s="463" t="s">
        <v>10375</v>
      </c>
      <c r="O4813" s="463" t="s">
        <v>7179</v>
      </c>
      <c r="P4813" s="463">
        <v>0.59599999999999997</v>
      </c>
    </row>
    <row r="4814" spans="14:16">
      <c r="N4814" s="463" t="s">
        <v>10376</v>
      </c>
      <c r="O4814" s="463" t="s">
        <v>7181</v>
      </c>
      <c r="P4814" s="463">
        <v>0.308</v>
      </c>
    </row>
    <row r="4815" spans="14:16">
      <c r="N4815" s="463" t="s">
        <v>10377</v>
      </c>
      <c r="O4815" s="463" t="s">
        <v>4054</v>
      </c>
      <c r="P4815" s="463">
        <v>0</v>
      </c>
    </row>
    <row r="4816" spans="14:16">
      <c r="N4816" s="463" t="s">
        <v>10378</v>
      </c>
      <c r="O4816" s="463" t="s">
        <v>8393</v>
      </c>
      <c r="P4816" s="463">
        <v>0.27300000000000002</v>
      </c>
    </row>
    <row r="4817" spans="14:16">
      <c r="N4817" s="463" t="s">
        <v>10379</v>
      </c>
      <c r="O4817" s="463" t="s">
        <v>8395</v>
      </c>
      <c r="P4817" s="463">
        <v>0.67599999999999993</v>
      </c>
    </row>
    <row r="4818" spans="14:16">
      <c r="N4818" s="463" t="s">
        <v>10380</v>
      </c>
      <c r="O4818" s="463" t="s">
        <v>7186</v>
      </c>
      <c r="P4818" s="463">
        <v>0.46900000000000003</v>
      </c>
    </row>
    <row r="4819" spans="14:16">
      <c r="N4819" s="463" t="s">
        <v>10381</v>
      </c>
      <c r="O4819" s="463" t="s">
        <v>819</v>
      </c>
      <c r="P4819" s="463">
        <v>0</v>
      </c>
    </row>
    <row r="4820" spans="14:16">
      <c r="N4820" s="463" t="s">
        <v>10382</v>
      </c>
      <c r="O4820" s="463" t="s">
        <v>820</v>
      </c>
      <c r="P4820" s="463">
        <v>0.19700000000000001</v>
      </c>
    </row>
    <row r="4821" spans="14:16">
      <c r="N4821" s="463" t="s">
        <v>10383</v>
      </c>
      <c r="O4821" s="463" t="s">
        <v>4061</v>
      </c>
      <c r="P4821" s="463">
        <v>0</v>
      </c>
    </row>
    <row r="4822" spans="14:16">
      <c r="N4822" s="463" t="s">
        <v>10384</v>
      </c>
      <c r="O4822" s="463" t="s">
        <v>4063</v>
      </c>
      <c r="P4822" s="463">
        <v>0</v>
      </c>
    </row>
    <row r="4823" spans="14:16">
      <c r="N4823" s="463" t="s">
        <v>10385</v>
      </c>
      <c r="O4823" s="463" t="s">
        <v>4065</v>
      </c>
      <c r="P4823" s="463">
        <v>0.247</v>
      </c>
    </row>
    <row r="4824" spans="14:16">
      <c r="N4824" s="463" t="s">
        <v>10386</v>
      </c>
      <c r="O4824" s="463" t="s">
        <v>4067</v>
      </c>
      <c r="P4824" s="463">
        <v>0</v>
      </c>
    </row>
    <row r="4825" spans="14:16">
      <c r="N4825" s="463" t="s">
        <v>10387</v>
      </c>
      <c r="O4825" s="463" t="s">
        <v>4069</v>
      </c>
      <c r="P4825" s="463">
        <v>0</v>
      </c>
    </row>
    <row r="4826" spans="14:16">
      <c r="N4826" s="463" t="s">
        <v>10388</v>
      </c>
      <c r="O4826" s="463" t="s">
        <v>7195</v>
      </c>
      <c r="P4826" s="463">
        <v>0</v>
      </c>
    </row>
    <row r="4827" spans="14:16">
      <c r="N4827" s="463" t="s">
        <v>10389</v>
      </c>
      <c r="O4827" s="463" t="s">
        <v>7197</v>
      </c>
      <c r="P4827" s="463">
        <v>0.248</v>
      </c>
    </row>
    <row r="4828" spans="14:16">
      <c r="N4828" s="463" t="s">
        <v>10390</v>
      </c>
      <c r="O4828" s="463" t="s">
        <v>7199</v>
      </c>
      <c r="P4828" s="463">
        <v>0.40799999999999997</v>
      </c>
    </row>
    <row r="4829" spans="14:16">
      <c r="N4829" s="463" t="s">
        <v>10391</v>
      </c>
      <c r="O4829" s="463" t="s">
        <v>7201</v>
      </c>
      <c r="P4829" s="463">
        <v>0.42299999999999999</v>
      </c>
    </row>
    <row r="4830" spans="14:16">
      <c r="N4830" s="463" t="s">
        <v>10392</v>
      </c>
      <c r="O4830" s="463" t="s">
        <v>7203</v>
      </c>
      <c r="P4830" s="463">
        <v>0.41399999999999998</v>
      </c>
    </row>
    <row r="4831" spans="14:16">
      <c r="N4831" s="463" t="s">
        <v>10393</v>
      </c>
      <c r="O4831" s="463" t="s">
        <v>7205</v>
      </c>
      <c r="P4831" s="463">
        <v>0.48700000000000004</v>
      </c>
    </row>
    <row r="4832" spans="14:16">
      <c r="N4832" s="463" t="s">
        <v>10394</v>
      </c>
      <c r="O4832" s="463" t="s">
        <v>7207</v>
      </c>
      <c r="P4832" s="463">
        <v>0.3</v>
      </c>
    </row>
    <row r="4833" spans="14:16">
      <c r="N4833" s="463" t="s">
        <v>10395</v>
      </c>
      <c r="O4833" s="463" t="s">
        <v>7209</v>
      </c>
      <c r="P4833" s="463">
        <v>0.51600000000000001</v>
      </c>
    </row>
    <row r="4834" spans="14:16">
      <c r="N4834" s="463" t="s">
        <v>10396</v>
      </c>
      <c r="O4834" s="463" t="s">
        <v>7211</v>
      </c>
      <c r="P4834" s="463">
        <v>0.56300000000000006</v>
      </c>
    </row>
    <row r="4835" spans="14:16">
      <c r="N4835" s="463" t="s">
        <v>10397</v>
      </c>
      <c r="O4835" s="463" t="s">
        <v>7213</v>
      </c>
      <c r="P4835" s="463">
        <v>0.45399999999999996</v>
      </c>
    </row>
    <row r="4836" spans="14:16">
      <c r="N4836" s="463" t="s">
        <v>10398</v>
      </c>
      <c r="O4836" s="463" t="s">
        <v>7215</v>
      </c>
      <c r="P4836" s="463">
        <v>0.26600000000000001</v>
      </c>
    </row>
    <row r="4837" spans="14:16">
      <c r="N4837" s="463" t="s">
        <v>10399</v>
      </c>
      <c r="O4837" s="463" t="s">
        <v>7217</v>
      </c>
      <c r="P4837" s="463">
        <v>0.38600000000000001</v>
      </c>
    </row>
    <row r="4838" spans="14:16">
      <c r="N4838" s="463" t="s">
        <v>10400</v>
      </c>
      <c r="O4838" s="463" t="s">
        <v>7219</v>
      </c>
      <c r="P4838" s="463">
        <v>0.45300000000000001</v>
      </c>
    </row>
    <row r="4839" spans="14:16">
      <c r="N4839" s="463" t="s">
        <v>10401</v>
      </c>
      <c r="O4839" s="463" t="s">
        <v>7221</v>
      </c>
      <c r="P4839" s="463">
        <v>0.45</v>
      </c>
    </row>
    <row r="4840" spans="14:16">
      <c r="N4840" s="463" t="s">
        <v>10402</v>
      </c>
      <c r="O4840" s="463" t="s">
        <v>7223</v>
      </c>
      <c r="P4840" s="463">
        <v>0.41499999999999998</v>
      </c>
    </row>
    <row r="4841" spans="14:16">
      <c r="N4841" s="463" t="s">
        <v>10403</v>
      </c>
      <c r="O4841" s="463" t="s">
        <v>7225</v>
      </c>
      <c r="P4841" s="463">
        <v>0</v>
      </c>
    </row>
    <row r="4842" spans="14:16">
      <c r="N4842" s="463" t="s">
        <v>10404</v>
      </c>
      <c r="O4842" s="463" t="s">
        <v>8421</v>
      </c>
      <c r="P4842" s="463">
        <v>0.4</v>
      </c>
    </row>
    <row r="4843" spans="14:16">
      <c r="N4843" s="463" t="s">
        <v>10405</v>
      </c>
      <c r="O4843" s="463" t="s">
        <v>7229</v>
      </c>
      <c r="P4843" s="463">
        <v>0.49399999999999999</v>
      </c>
    </row>
    <row r="4844" spans="14:16">
      <c r="N4844" s="463" t="s">
        <v>10406</v>
      </c>
      <c r="O4844" s="463" t="s">
        <v>7231</v>
      </c>
      <c r="P4844" s="463">
        <v>0.10900000000000001</v>
      </c>
    </row>
    <row r="4845" spans="14:16">
      <c r="N4845" s="463" t="s">
        <v>10407</v>
      </c>
      <c r="O4845" s="463" t="s">
        <v>7233</v>
      </c>
      <c r="P4845" s="463">
        <v>7.6999999999999999E-2</v>
      </c>
    </row>
    <row r="4846" spans="14:16">
      <c r="N4846" s="463" t="s">
        <v>10408</v>
      </c>
      <c r="O4846" s="463" t="s">
        <v>7235</v>
      </c>
      <c r="P4846" s="463">
        <v>0.40400000000000003</v>
      </c>
    </row>
    <row r="4847" spans="14:16">
      <c r="N4847" s="463" t="s">
        <v>10409</v>
      </c>
      <c r="O4847" s="463" t="s">
        <v>7237</v>
      </c>
      <c r="P4847" s="463">
        <v>0.625</v>
      </c>
    </row>
    <row r="4848" spans="14:16">
      <c r="N4848" s="463" t="s">
        <v>10410</v>
      </c>
      <c r="O4848" s="463" t="s">
        <v>7239</v>
      </c>
      <c r="P4848" s="463">
        <v>0</v>
      </c>
    </row>
    <row r="4849" spans="14:16">
      <c r="N4849" s="463" t="s">
        <v>10411</v>
      </c>
      <c r="O4849" s="463" t="s">
        <v>8429</v>
      </c>
      <c r="P4849" s="463">
        <v>0.51500000000000001</v>
      </c>
    </row>
    <row r="4850" spans="14:16">
      <c r="N4850" s="463" t="s">
        <v>10412</v>
      </c>
      <c r="O4850" s="463" t="s">
        <v>7243</v>
      </c>
      <c r="P4850" s="463">
        <v>0.442</v>
      </c>
    </row>
    <row r="4851" spans="14:16">
      <c r="N4851" s="463" t="s">
        <v>10413</v>
      </c>
      <c r="O4851" s="463" t="s">
        <v>7245</v>
      </c>
      <c r="P4851" s="463">
        <v>0.54199999999999993</v>
      </c>
    </row>
    <row r="4852" spans="14:16">
      <c r="N4852" s="463" t="s">
        <v>10414</v>
      </c>
      <c r="O4852" s="463" t="s">
        <v>7250</v>
      </c>
      <c r="P4852" s="463">
        <v>0.53200000000000003</v>
      </c>
    </row>
    <row r="4853" spans="14:16">
      <c r="N4853" s="463" t="s">
        <v>10415</v>
      </c>
      <c r="O4853" s="463" t="s">
        <v>4114</v>
      </c>
      <c r="P4853" s="463">
        <v>0</v>
      </c>
    </row>
    <row r="4854" spans="14:16">
      <c r="N4854" s="463" t="s">
        <v>10416</v>
      </c>
      <c r="O4854" s="463" t="s">
        <v>7248</v>
      </c>
      <c r="P4854" s="463">
        <v>0.879</v>
      </c>
    </row>
    <row r="4855" spans="14:16">
      <c r="N4855" s="463" t="s">
        <v>10417</v>
      </c>
      <c r="O4855" s="463" t="s">
        <v>7252</v>
      </c>
      <c r="P4855" s="463">
        <v>0</v>
      </c>
    </row>
    <row r="4856" spans="14:16">
      <c r="N4856" s="463" t="s">
        <v>10418</v>
      </c>
      <c r="O4856" s="463" t="s">
        <v>7254</v>
      </c>
      <c r="P4856" s="463">
        <v>0.56999999999999995</v>
      </c>
    </row>
    <row r="4857" spans="14:16">
      <c r="N4857" s="463" t="s">
        <v>10419</v>
      </c>
      <c r="O4857" s="463" t="s">
        <v>7256</v>
      </c>
      <c r="P4857" s="463">
        <v>0.308</v>
      </c>
    </row>
    <row r="4858" spans="14:16">
      <c r="N4858" s="463" t="s">
        <v>10420</v>
      </c>
      <c r="O4858" s="463" t="s">
        <v>4122</v>
      </c>
      <c r="P4858" s="463">
        <v>0</v>
      </c>
    </row>
    <row r="4859" spans="14:16">
      <c r="N4859" s="463" t="s">
        <v>10421</v>
      </c>
      <c r="O4859" s="463" t="s">
        <v>7259</v>
      </c>
      <c r="P4859" s="463">
        <v>0.61599999999999999</v>
      </c>
    </row>
    <row r="4860" spans="14:16">
      <c r="N4860" s="463" t="s">
        <v>10422</v>
      </c>
      <c r="O4860" s="463" t="s">
        <v>7261</v>
      </c>
      <c r="P4860" s="463">
        <v>0.47399999999999998</v>
      </c>
    </row>
    <row r="4861" spans="14:16">
      <c r="N4861" s="463" t="s">
        <v>10423</v>
      </c>
      <c r="O4861" s="463" t="s">
        <v>4129</v>
      </c>
      <c r="P4861" s="463">
        <v>0</v>
      </c>
    </row>
    <row r="4862" spans="14:16">
      <c r="N4862" s="463" t="s">
        <v>10424</v>
      </c>
      <c r="O4862" s="463" t="s">
        <v>7266</v>
      </c>
      <c r="P4862" s="463">
        <v>0</v>
      </c>
    </row>
    <row r="4863" spans="14:16">
      <c r="N4863" s="463" t="s">
        <v>10425</v>
      </c>
      <c r="O4863" s="463" t="s">
        <v>7268</v>
      </c>
      <c r="P4863" s="463">
        <v>0.46900000000000003</v>
      </c>
    </row>
    <row r="4864" spans="14:16">
      <c r="N4864" s="463" t="s">
        <v>10426</v>
      </c>
      <c r="O4864" s="463" t="s">
        <v>7270</v>
      </c>
      <c r="P4864" s="463">
        <v>0.56400000000000006</v>
      </c>
    </row>
    <row r="4865" spans="14:16">
      <c r="N4865" s="463" t="s">
        <v>10427</v>
      </c>
      <c r="O4865" s="463" t="s">
        <v>7274</v>
      </c>
      <c r="P4865" s="463">
        <v>0.52600000000000002</v>
      </c>
    </row>
    <row r="4866" spans="14:16">
      <c r="N4866" s="463" t="s">
        <v>10428</v>
      </c>
      <c r="O4866" s="463" t="s">
        <v>7276</v>
      </c>
      <c r="P4866" s="463">
        <v>0</v>
      </c>
    </row>
    <row r="4867" spans="14:16">
      <c r="N4867" s="463" t="s">
        <v>10429</v>
      </c>
      <c r="O4867" s="463" t="s">
        <v>8448</v>
      </c>
      <c r="P4867" s="463">
        <v>0.44600000000000001</v>
      </c>
    </row>
    <row r="4868" spans="14:16">
      <c r="N4868" s="463" t="s">
        <v>10430</v>
      </c>
      <c r="O4868" s="463" t="s">
        <v>7280</v>
      </c>
      <c r="P4868" s="463">
        <v>0.308</v>
      </c>
    </row>
    <row r="4869" spans="14:16">
      <c r="N4869" s="463" t="s">
        <v>10431</v>
      </c>
      <c r="O4869" s="463" t="s">
        <v>7284</v>
      </c>
      <c r="P4869" s="463">
        <v>0.42799999999999999</v>
      </c>
    </row>
    <row r="4870" spans="14:16">
      <c r="N4870" s="463" t="s">
        <v>10432</v>
      </c>
      <c r="O4870" s="463" t="s">
        <v>8452</v>
      </c>
      <c r="P4870" s="463">
        <v>0</v>
      </c>
    </row>
    <row r="4871" spans="14:16">
      <c r="N4871" s="463" t="s">
        <v>10433</v>
      </c>
      <c r="O4871" s="463" t="s">
        <v>8454</v>
      </c>
      <c r="P4871" s="463">
        <v>0</v>
      </c>
    </row>
    <row r="4872" spans="14:16">
      <c r="N4872" s="463" t="s">
        <v>10434</v>
      </c>
      <c r="O4872" s="463" t="s">
        <v>8456</v>
      </c>
      <c r="P4872" s="463">
        <v>0.42599999999999999</v>
      </c>
    </row>
    <row r="4873" spans="14:16">
      <c r="N4873" s="463" t="s">
        <v>10435</v>
      </c>
      <c r="O4873" s="463" t="s">
        <v>7292</v>
      </c>
      <c r="P4873" s="463">
        <v>0</v>
      </c>
    </row>
    <row r="4874" spans="14:16">
      <c r="N4874" s="463" t="s">
        <v>10436</v>
      </c>
      <c r="O4874" s="463" t="s">
        <v>7294</v>
      </c>
      <c r="P4874" s="463">
        <v>0.42399999999999999</v>
      </c>
    </row>
    <row r="4875" spans="14:16">
      <c r="N4875" s="463" t="s">
        <v>10437</v>
      </c>
      <c r="O4875" s="463" t="s">
        <v>7296</v>
      </c>
      <c r="P4875" s="463">
        <v>0.51700000000000002</v>
      </c>
    </row>
    <row r="4876" spans="14:16">
      <c r="N4876" s="463" t="s">
        <v>10438</v>
      </c>
      <c r="O4876" s="463" t="s">
        <v>7298</v>
      </c>
      <c r="P4876" s="463">
        <v>0.55699999999999994</v>
      </c>
    </row>
    <row r="4877" spans="14:16">
      <c r="N4877" s="463" t="s">
        <v>10439</v>
      </c>
      <c r="O4877" s="463" t="s">
        <v>7300</v>
      </c>
      <c r="P4877" s="463">
        <v>0.51</v>
      </c>
    </row>
    <row r="4878" spans="14:16">
      <c r="N4878" s="463" t="s">
        <v>10440</v>
      </c>
      <c r="O4878" s="463" t="s">
        <v>4151</v>
      </c>
      <c r="P4878" s="463">
        <v>0</v>
      </c>
    </row>
    <row r="4879" spans="14:16">
      <c r="N4879" s="463" t="s">
        <v>10441</v>
      </c>
      <c r="O4879" s="463" t="s">
        <v>4153</v>
      </c>
      <c r="P4879" s="463">
        <v>0</v>
      </c>
    </row>
    <row r="4880" spans="14:16">
      <c r="N4880" s="463" t="s">
        <v>10442</v>
      </c>
      <c r="O4880" s="463" t="s">
        <v>4155</v>
      </c>
      <c r="P4880" s="463">
        <v>0.30199999999999999</v>
      </c>
    </row>
    <row r="4881" spans="14:16">
      <c r="N4881" s="463" t="s">
        <v>10443</v>
      </c>
      <c r="O4881" s="463" t="s">
        <v>4157</v>
      </c>
      <c r="P4881" s="463">
        <v>0</v>
      </c>
    </row>
    <row r="4882" spans="14:16">
      <c r="N4882" s="463" t="s">
        <v>10444</v>
      </c>
      <c r="O4882" s="463" t="s">
        <v>4159</v>
      </c>
      <c r="P4882" s="463">
        <v>0.37</v>
      </c>
    </row>
    <row r="4883" spans="14:16">
      <c r="N4883" s="463" t="s">
        <v>10445</v>
      </c>
      <c r="O4883" s="463" t="s">
        <v>4161</v>
      </c>
      <c r="P4883" s="463">
        <v>0.47799999999999998</v>
      </c>
    </row>
    <row r="4884" spans="14:16">
      <c r="N4884" s="463" t="s">
        <v>10446</v>
      </c>
      <c r="O4884" s="463" t="s">
        <v>7308</v>
      </c>
      <c r="P4884" s="463">
        <v>0.53799999999999992</v>
      </c>
    </row>
    <row r="4885" spans="14:16">
      <c r="N4885" s="463" t="s">
        <v>10447</v>
      </c>
      <c r="O4885" s="463" t="s">
        <v>7310</v>
      </c>
      <c r="P4885" s="463">
        <v>0</v>
      </c>
    </row>
    <row r="4886" spans="14:16">
      <c r="N4886" s="463" t="s">
        <v>10448</v>
      </c>
      <c r="O4886" s="463" t="s">
        <v>7312</v>
      </c>
      <c r="P4886" s="463">
        <v>0.127</v>
      </c>
    </row>
    <row r="4887" spans="14:16">
      <c r="N4887" s="463" t="s">
        <v>10449</v>
      </c>
      <c r="O4887" s="463" t="s">
        <v>7314</v>
      </c>
      <c r="P4887" s="463">
        <v>0.183</v>
      </c>
    </row>
    <row r="4888" spans="14:16">
      <c r="N4888" s="463" t="s">
        <v>10450</v>
      </c>
      <c r="O4888" s="463" t="s">
        <v>7316</v>
      </c>
      <c r="P4888" s="463">
        <v>0</v>
      </c>
    </row>
    <row r="4889" spans="14:16">
      <c r="N4889" s="463" t="s">
        <v>10451</v>
      </c>
      <c r="O4889" s="463" t="s">
        <v>7318</v>
      </c>
      <c r="P4889" s="463">
        <v>0.35100000000000003</v>
      </c>
    </row>
    <row r="4890" spans="14:16">
      <c r="N4890" s="463" t="s">
        <v>10452</v>
      </c>
      <c r="O4890" s="463" t="s">
        <v>4167</v>
      </c>
      <c r="P4890" s="463">
        <v>0</v>
      </c>
    </row>
    <row r="4891" spans="14:16">
      <c r="N4891" s="463" t="s">
        <v>10453</v>
      </c>
      <c r="O4891" s="463" t="s">
        <v>7321</v>
      </c>
      <c r="P4891" s="463">
        <v>0.439</v>
      </c>
    </row>
    <row r="4892" spans="14:16">
      <c r="N4892" s="463" t="s">
        <v>10454</v>
      </c>
      <c r="O4892" s="463" t="s">
        <v>7325</v>
      </c>
      <c r="P4892" s="463">
        <v>0</v>
      </c>
    </row>
    <row r="4893" spans="14:16">
      <c r="N4893" s="463" t="s">
        <v>10455</v>
      </c>
      <c r="O4893" s="463" t="s">
        <v>7327</v>
      </c>
      <c r="P4893" s="463">
        <v>0.34900000000000003</v>
      </c>
    </row>
    <row r="4894" spans="14:16">
      <c r="N4894" s="463" t="s">
        <v>10456</v>
      </c>
      <c r="O4894" s="463" t="s">
        <v>8479</v>
      </c>
      <c r="P4894" s="463">
        <v>0.39100000000000001</v>
      </c>
    </row>
    <row r="4895" spans="14:16">
      <c r="N4895" s="463" t="s">
        <v>10457</v>
      </c>
      <c r="O4895" s="463" t="s">
        <v>8481</v>
      </c>
      <c r="P4895" s="463">
        <v>0.35399999999999998</v>
      </c>
    </row>
    <row r="4896" spans="14:16">
      <c r="N4896" s="463" t="s">
        <v>10458</v>
      </c>
      <c r="O4896" s="463" t="s">
        <v>7335</v>
      </c>
      <c r="P4896" s="463">
        <v>0.48799999999999999</v>
      </c>
    </row>
    <row r="4897" spans="14:16">
      <c r="N4897" s="463" t="s">
        <v>10459</v>
      </c>
      <c r="O4897" s="463" t="s">
        <v>7337</v>
      </c>
      <c r="P4897" s="463">
        <v>0.40400000000000003</v>
      </c>
    </row>
    <row r="4898" spans="14:16">
      <c r="N4898" s="463" t="s">
        <v>10460</v>
      </c>
      <c r="O4898" s="463" t="s">
        <v>4173</v>
      </c>
      <c r="P4898" s="463">
        <v>0</v>
      </c>
    </row>
    <row r="4899" spans="14:16">
      <c r="N4899" s="463" t="s">
        <v>10461</v>
      </c>
      <c r="O4899" s="463" t="s">
        <v>7340</v>
      </c>
      <c r="P4899" s="463">
        <v>0.42099999999999999</v>
      </c>
    </row>
    <row r="4900" spans="14:16">
      <c r="N4900" s="463" t="s">
        <v>10462</v>
      </c>
      <c r="O4900" s="463" t="s">
        <v>7342</v>
      </c>
      <c r="P4900" s="463">
        <v>0</v>
      </c>
    </row>
    <row r="4901" spans="14:16">
      <c r="N4901" s="463" t="s">
        <v>10463</v>
      </c>
      <c r="O4901" s="463" t="s">
        <v>7344</v>
      </c>
      <c r="P4901" s="463">
        <v>0.442</v>
      </c>
    </row>
    <row r="4902" spans="14:16">
      <c r="N4902" s="463" t="s">
        <v>10464</v>
      </c>
      <c r="O4902" s="463" t="s">
        <v>7346</v>
      </c>
      <c r="P4902" s="463">
        <v>0.52800000000000002</v>
      </c>
    </row>
    <row r="4903" spans="14:16">
      <c r="N4903" s="463" t="s">
        <v>10465</v>
      </c>
      <c r="O4903" s="463" t="s">
        <v>7348</v>
      </c>
      <c r="P4903" s="463">
        <v>0.55999999999999994</v>
      </c>
    </row>
    <row r="4904" spans="14:16">
      <c r="N4904" s="463" t="s">
        <v>10466</v>
      </c>
      <c r="O4904" s="463" t="s">
        <v>4184</v>
      </c>
      <c r="P4904" s="463">
        <v>0</v>
      </c>
    </row>
    <row r="4905" spans="14:16">
      <c r="N4905" s="463" t="s">
        <v>10467</v>
      </c>
      <c r="O4905" s="463" t="s">
        <v>7351</v>
      </c>
      <c r="P4905" s="463">
        <v>0.47199999999999998</v>
      </c>
    </row>
    <row r="4906" spans="14:16">
      <c r="N4906" s="463" t="s">
        <v>10468</v>
      </c>
      <c r="O4906" s="463" t="s">
        <v>8493</v>
      </c>
      <c r="P4906" s="463">
        <v>0.435</v>
      </c>
    </row>
    <row r="4907" spans="14:16">
      <c r="N4907" s="463" t="s">
        <v>10469</v>
      </c>
      <c r="O4907" s="463" t="s">
        <v>7353</v>
      </c>
      <c r="P4907" s="463">
        <v>0</v>
      </c>
    </row>
    <row r="4908" spans="14:16">
      <c r="N4908" s="463" t="s">
        <v>10470</v>
      </c>
      <c r="O4908" s="463" t="s">
        <v>7355</v>
      </c>
      <c r="P4908" s="463">
        <v>0.56200000000000006</v>
      </c>
    </row>
    <row r="4909" spans="14:16">
      <c r="N4909" s="463" t="s">
        <v>10471</v>
      </c>
      <c r="O4909" s="463" t="s">
        <v>8497</v>
      </c>
      <c r="P4909" s="463">
        <v>0</v>
      </c>
    </row>
    <row r="4910" spans="14:16">
      <c r="N4910" s="463" t="s">
        <v>10472</v>
      </c>
      <c r="O4910" s="463" t="s">
        <v>8499</v>
      </c>
      <c r="P4910" s="463">
        <v>0.46800000000000003</v>
      </c>
    </row>
    <row r="4911" spans="14:16">
      <c r="N4911" s="463" t="s">
        <v>10473</v>
      </c>
      <c r="O4911" s="463" t="s">
        <v>7357</v>
      </c>
      <c r="P4911" s="463">
        <v>0.14899999999999999</v>
      </c>
    </row>
    <row r="4912" spans="14:16">
      <c r="N4912" s="463" t="s">
        <v>10474</v>
      </c>
      <c r="O4912" s="463" t="s">
        <v>7359</v>
      </c>
      <c r="P4912" s="463">
        <v>0</v>
      </c>
    </row>
    <row r="4913" spans="14:16">
      <c r="N4913" s="463" t="s">
        <v>10475</v>
      </c>
      <c r="O4913" s="463" t="s">
        <v>7361</v>
      </c>
      <c r="P4913" s="463">
        <v>0.32400000000000001</v>
      </c>
    </row>
    <row r="4914" spans="14:16">
      <c r="N4914" s="463" t="s">
        <v>10476</v>
      </c>
      <c r="O4914" s="463" t="s">
        <v>7363</v>
      </c>
      <c r="P4914" s="463">
        <v>0.57600000000000007</v>
      </c>
    </row>
    <row r="4915" spans="14:16">
      <c r="N4915" s="463" t="s">
        <v>10477</v>
      </c>
      <c r="O4915" s="463" t="s">
        <v>7365</v>
      </c>
      <c r="P4915" s="463">
        <v>0.311</v>
      </c>
    </row>
    <row r="4916" spans="14:16">
      <c r="N4916" s="463" t="s">
        <v>10478</v>
      </c>
      <c r="O4916" s="463" t="s">
        <v>7367</v>
      </c>
      <c r="P4916" s="463">
        <v>0.30099999999999999</v>
      </c>
    </row>
    <row r="4917" spans="14:16">
      <c r="N4917" s="463" t="s">
        <v>10479</v>
      </c>
      <c r="O4917" s="463" t="s">
        <v>8507</v>
      </c>
      <c r="P4917" s="463">
        <v>0</v>
      </c>
    </row>
    <row r="4918" spans="14:16">
      <c r="N4918" s="463" t="s">
        <v>10480</v>
      </c>
      <c r="O4918" s="463" t="s">
        <v>8509</v>
      </c>
      <c r="P4918" s="463">
        <v>0</v>
      </c>
    </row>
    <row r="4919" spans="14:16">
      <c r="N4919" s="463" t="s">
        <v>10481</v>
      </c>
      <c r="O4919" s="463" t="s">
        <v>8511</v>
      </c>
      <c r="P4919" s="463">
        <v>0</v>
      </c>
    </row>
    <row r="4920" spans="14:16">
      <c r="N4920" s="463" t="s">
        <v>10482</v>
      </c>
      <c r="O4920" s="463" t="s">
        <v>8513</v>
      </c>
      <c r="P4920" s="463">
        <v>0.45199999999999996</v>
      </c>
    </row>
    <row r="4921" spans="14:16">
      <c r="N4921" s="463" t="s">
        <v>10483</v>
      </c>
      <c r="O4921" s="463" t="s">
        <v>609</v>
      </c>
      <c r="P4921" s="463">
        <v>0</v>
      </c>
    </row>
    <row r="4922" spans="14:16">
      <c r="N4922" s="463" t="s">
        <v>10484</v>
      </c>
      <c r="O4922" s="463" t="s">
        <v>4212</v>
      </c>
      <c r="P4922" s="463">
        <v>0</v>
      </c>
    </row>
    <row r="4923" spans="14:16">
      <c r="N4923" s="463" t="s">
        <v>10485</v>
      </c>
      <c r="O4923" s="463" t="s">
        <v>4214</v>
      </c>
      <c r="P4923" s="463">
        <v>0.505</v>
      </c>
    </row>
    <row r="4924" spans="14:16">
      <c r="N4924" s="463" t="s">
        <v>10486</v>
      </c>
      <c r="O4924" s="463" t="s">
        <v>7380</v>
      </c>
      <c r="P4924" s="463">
        <v>0.45600000000000002</v>
      </c>
    </row>
    <row r="4925" spans="14:16">
      <c r="N4925" s="463" t="s">
        <v>10487</v>
      </c>
      <c r="O4925" s="463" t="s">
        <v>7386</v>
      </c>
      <c r="P4925" s="463">
        <v>0</v>
      </c>
    </row>
    <row r="4926" spans="14:16">
      <c r="N4926" s="463" t="s">
        <v>10488</v>
      </c>
      <c r="O4926" s="463" t="s">
        <v>7388</v>
      </c>
      <c r="P4926" s="463">
        <v>0</v>
      </c>
    </row>
    <row r="4927" spans="14:16">
      <c r="N4927" s="463" t="s">
        <v>10489</v>
      </c>
      <c r="O4927" s="463" t="s">
        <v>8521</v>
      </c>
      <c r="P4927" s="463">
        <v>0.2</v>
      </c>
    </row>
    <row r="4928" spans="14:16">
      <c r="N4928" s="463" t="s">
        <v>10490</v>
      </c>
      <c r="O4928" s="463" t="s">
        <v>7392</v>
      </c>
      <c r="P4928" s="463">
        <v>0.47599999999999998</v>
      </c>
    </row>
    <row r="4929" spans="14:16">
      <c r="N4929" s="463" t="s">
        <v>10491</v>
      </c>
      <c r="O4929" s="463" t="s">
        <v>8524</v>
      </c>
      <c r="P4929" s="463">
        <v>0</v>
      </c>
    </row>
    <row r="4930" spans="14:16">
      <c r="N4930" s="463" t="s">
        <v>10492</v>
      </c>
      <c r="O4930" s="463" t="s">
        <v>8526</v>
      </c>
      <c r="P4930" s="463">
        <v>0</v>
      </c>
    </row>
    <row r="4931" spans="14:16">
      <c r="N4931" s="463" t="s">
        <v>10493</v>
      </c>
      <c r="O4931" s="463" t="s">
        <v>8528</v>
      </c>
      <c r="P4931" s="463">
        <v>0.56399999999999995</v>
      </c>
    </row>
    <row r="4932" spans="14:16">
      <c r="N4932" s="463" t="s">
        <v>10494</v>
      </c>
      <c r="O4932" s="463" t="s">
        <v>7404</v>
      </c>
      <c r="P4932" s="463">
        <v>0.53900000000000003</v>
      </c>
    </row>
    <row r="4933" spans="14:16">
      <c r="N4933" s="463" t="s">
        <v>10495</v>
      </c>
      <c r="O4933" s="463" t="s">
        <v>8531</v>
      </c>
      <c r="P4933" s="463">
        <v>0.70899999999999996</v>
      </c>
    </row>
    <row r="4934" spans="14:16">
      <c r="N4934" s="463" t="s">
        <v>10496</v>
      </c>
      <c r="O4934" s="463" t="s">
        <v>8533</v>
      </c>
      <c r="P4934" s="463">
        <v>0.29100000000000004</v>
      </c>
    </row>
    <row r="4935" spans="14:16">
      <c r="N4935" s="463" t="s">
        <v>10497</v>
      </c>
      <c r="O4935" s="463" t="s">
        <v>7410</v>
      </c>
      <c r="P4935" s="463">
        <v>0.377</v>
      </c>
    </row>
    <row r="4936" spans="14:16">
      <c r="N4936" s="463" t="s">
        <v>10498</v>
      </c>
      <c r="O4936" s="463" t="s">
        <v>7412</v>
      </c>
      <c r="P4936" s="463">
        <v>0.40700000000000003</v>
      </c>
    </row>
    <row r="4937" spans="14:16">
      <c r="N4937" s="463" t="s">
        <v>10499</v>
      </c>
      <c r="O4937" s="463" t="s">
        <v>8537</v>
      </c>
      <c r="P4937" s="463">
        <v>0.47800000000000004</v>
      </c>
    </row>
    <row r="4938" spans="14:16">
      <c r="N4938" s="463" t="s">
        <v>10500</v>
      </c>
      <c r="O4938" s="463" t="s">
        <v>7420</v>
      </c>
      <c r="P4938" s="463">
        <v>0.69899999999999995</v>
      </c>
    </row>
    <row r="4939" spans="14:16">
      <c r="N4939" s="463" t="s">
        <v>10501</v>
      </c>
      <c r="O4939" s="463" t="s">
        <v>8540</v>
      </c>
      <c r="P4939" s="463">
        <v>0.54199999999999993</v>
      </c>
    </row>
    <row r="4940" spans="14:16">
      <c r="N4940" s="463" t="s">
        <v>10502</v>
      </c>
      <c r="O4940" s="463" t="s">
        <v>7426</v>
      </c>
      <c r="P4940" s="463">
        <v>0.53100000000000003</v>
      </c>
    </row>
    <row r="4941" spans="14:16">
      <c r="N4941" s="463" t="s">
        <v>10503</v>
      </c>
      <c r="O4941" s="463" t="s">
        <v>7428</v>
      </c>
      <c r="P4941" s="463">
        <v>0</v>
      </c>
    </row>
    <row r="4942" spans="14:16">
      <c r="N4942" s="463" t="s">
        <v>10504</v>
      </c>
      <c r="O4942" s="463" t="s">
        <v>7430</v>
      </c>
      <c r="P4942" s="463">
        <v>0.20100000000000001</v>
      </c>
    </row>
    <row r="4943" spans="14:16">
      <c r="N4943" s="463" t="s">
        <v>10505</v>
      </c>
      <c r="O4943" s="463" t="s">
        <v>7432</v>
      </c>
      <c r="P4943" s="463">
        <v>0.52900000000000003</v>
      </c>
    </row>
    <row r="4944" spans="14:16">
      <c r="N4944" s="463" t="s">
        <v>10506</v>
      </c>
      <c r="O4944" s="463" t="s">
        <v>4250</v>
      </c>
      <c r="P4944" s="463">
        <v>0</v>
      </c>
    </row>
    <row r="4945" spans="14:16">
      <c r="N4945" s="463" t="s">
        <v>10507</v>
      </c>
      <c r="O4945" s="463" t="s">
        <v>4252</v>
      </c>
      <c r="P4945" s="463">
        <v>0.34899999999999998</v>
      </c>
    </row>
    <row r="4946" spans="14:16">
      <c r="N4946" s="463" t="s">
        <v>10508</v>
      </c>
      <c r="O4946" s="463" t="s">
        <v>4254</v>
      </c>
      <c r="P4946" s="463">
        <v>0.28100000000000003</v>
      </c>
    </row>
    <row r="4947" spans="14:16">
      <c r="N4947" s="463" t="s">
        <v>10509</v>
      </c>
      <c r="O4947" s="463" t="s">
        <v>4256</v>
      </c>
      <c r="P4947" s="463">
        <v>0.30199999999999999</v>
      </c>
    </row>
    <row r="4948" spans="14:16">
      <c r="N4948" s="463" t="s">
        <v>10510</v>
      </c>
      <c r="O4948" s="463" t="s">
        <v>7438</v>
      </c>
      <c r="P4948" s="463">
        <v>0.216</v>
      </c>
    </row>
    <row r="4949" spans="14:16">
      <c r="N4949" s="463" t="s">
        <v>10511</v>
      </c>
      <c r="O4949" s="463" t="s">
        <v>7440</v>
      </c>
      <c r="P4949" s="463">
        <v>0.49399999999999999</v>
      </c>
    </row>
    <row r="4950" spans="14:16">
      <c r="N4950" s="463" t="s">
        <v>10512</v>
      </c>
      <c r="O4950" s="463" t="s">
        <v>8552</v>
      </c>
      <c r="P4950" s="463">
        <v>0</v>
      </c>
    </row>
    <row r="4951" spans="14:16">
      <c r="N4951" s="463" t="s">
        <v>10513</v>
      </c>
      <c r="O4951" s="463" t="s">
        <v>8554</v>
      </c>
      <c r="P4951" s="463">
        <v>0.19500000000000001</v>
      </c>
    </row>
    <row r="4952" spans="14:16">
      <c r="N4952" s="463" t="s">
        <v>10514</v>
      </c>
      <c r="O4952" s="463" t="s">
        <v>8556</v>
      </c>
      <c r="P4952" s="463">
        <v>0.43099999999999999</v>
      </c>
    </row>
    <row r="4953" spans="14:16">
      <c r="N4953" s="463" t="s">
        <v>10515</v>
      </c>
      <c r="O4953" s="463" t="s">
        <v>4263</v>
      </c>
      <c r="P4953" s="463">
        <v>0</v>
      </c>
    </row>
    <row r="4954" spans="14:16">
      <c r="N4954" s="463" t="s">
        <v>10516</v>
      </c>
      <c r="O4954" s="463" t="s">
        <v>4265</v>
      </c>
      <c r="P4954" s="463">
        <v>0</v>
      </c>
    </row>
    <row r="4955" spans="14:16">
      <c r="N4955" s="463" t="s">
        <v>10517</v>
      </c>
      <c r="O4955" s="463" t="s">
        <v>4267</v>
      </c>
      <c r="P4955" s="463">
        <v>0</v>
      </c>
    </row>
    <row r="4956" spans="14:16">
      <c r="N4956" s="463" t="s">
        <v>10518</v>
      </c>
      <c r="O4956" s="463" t="s">
        <v>7451</v>
      </c>
      <c r="P4956" s="463">
        <v>0.39700000000000002</v>
      </c>
    </row>
    <row r="4957" spans="14:16">
      <c r="N4957" s="463" t="s">
        <v>10519</v>
      </c>
      <c r="O4957" s="463" t="s">
        <v>7453</v>
      </c>
      <c r="P4957" s="463">
        <v>0.34200000000000003</v>
      </c>
    </row>
    <row r="4958" spans="14:16">
      <c r="N4958" s="463" t="s">
        <v>10520</v>
      </c>
      <c r="O4958" s="463" t="s">
        <v>7455</v>
      </c>
      <c r="P4958" s="463">
        <v>0.32300000000000001</v>
      </c>
    </row>
    <row r="4959" spans="14:16">
      <c r="N4959" s="463" t="s">
        <v>10521</v>
      </c>
      <c r="O4959" s="463" t="s">
        <v>7457</v>
      </c>
      <c r="P4959" s="463">
        <v>0.58799999999999997</v>
      </c>
    </row>
    <row r="4960" spans="14:16">
      <c r="N4960" s="463" t="s">
        <v>10522</v>
      </c>
      <c r="O4960" s="463" t="s">
        <v>7459</v>
      </c>
      <c r="P4960" s="463">
        <v>0.41199999999999998</v>
      </c>
    </row>
    <row r="4961" spans="14:16">
      <c r="N4961" s="463" t="s">
        <v>10523</v>
      </c>
      <c r="O4961" s="463" t="s">
        <v>8566</v>
      </c>
      <c r="P4961" s="463">
        <v>0.372</v>
      </c>
    </row>
    <row r="4962" spans="14:16">
      <c r="N4962" s="463" t="s">
        <v>10524</v>
      </c>
      <c r="O4962" s="463" t="s">
        <v>7463</v>
      </c>
      <c r="P4962" s="463">
        <v>0.56300000000000006</v>
      </c>
    </row>
    <row r="4963" spans="14:16">
      <c r="N4963" s="463" t="s">
        <v>10525</v>
      </c>
      <c r="O4963" s="463" t="s">
        <v>8569</v>
      </c>
      <c r="P4963" s="463">
        <v>0.51400000000000001</v>
      </c>
    </row>
    <row r="4964" spans="14:16">
      <c r="N4964" s="463" t="s">
        <v>10526</v>
      </c>
      <c r="O4964" s="463" t="s">
        <v>7469</v>
      </c>
      <c r="P4964" s="463">
        <v>0.70899999999999996</v>
      </c>
    </row>
    <row r="4965" spans="14:16">
      <c r="N4965" s="463" t="s">
        <v>10527</v>
      </c>
      <c r="O4965" s="463" t="s">
        <v>971</v>
      </c>
      <c r="P4965" s="463">
        <v>0</v>
      </c>
    </row>
    <row r="4966" spans="14:16">
      <c r="N4966" s="463" t="s">
        <v>10528</v>
      </c>
      <c r="O4966" s="463" t="s">
        <v>4285</v>
      </c>
      <c r="P4966" s="463">
        <v>0.39600000000000002</v>
      </c>
    </row>
    <row r="4967" spans="14:16">
      <c r="N4967" s="463" t="s">
        <v>10529</v>
      </c>
      <c r="O4967" s="463" t="s">
        <v>8574</v>
      </c>
      <c r="P4967" s="463">
        <v>0</v>
      </c>
    </row>
    <row r="4968" spans="14:16">
      <c r="N4968" s="463" t="s">
        <v>10530</v>
      </c>
      <c r="O4968" s="463" t="s">
        <v>8576</v>
      </c>
      <c r="P4968" s="463">
        <v>0.46500000000000002</v>
      </c>
    </row>
    <row r="4969" spans="14:16">
      <c r="N4969" s="463" t="s">
        <v>10531</v>
      </c>
      <c r="O4969" s="463" t="s">
        <v>7479</v>
      </c>
      <c r="P4969" s="463">
        <v>0.42799999999999999</v>
      </c>
    </row>
    <row r="4970" spans="14:16">
      <c r="N4970" s="463" t="s">
        <v>10532</v>
      </c>
      <c r="O4970" s="463" t="s">
        <v>8579</v>
      </c>
      <c r="P4970" s="463">
        <v>0.41899999999999998</v>
      </c>
    </row>
    <row r="4971" spans="14:16">
      <c r="N4971" s="463" t="s">
        <v>10533</v>
      </c>
      <c r="O4971" s="463" t="s">
        <v>7483</v>
      </c>
      <c r="P4971" s="463">
        <v>0.434</v>
      </c>
    </row>
    <row r="4972" spans="14:16">
      <c r="N4972" s="463" t="s">
        <v>10534</v>
      </c>
      <c r="O4972" s="463" t="s">
        <v>8582</v>
      </c>
      <c r="P4972" s="463">
        <v>0</v>
      </c>
    </row>
    <row r="4973" spans="14:16">
      <c r="N4973" s="463" t="s">
        <v>10535</v>
      </c>
      <c r="O4973" s="463" t="s">
        <v>8584</v>
      </c>
      <c r="P4973" s="463">
        <v>0.33100000000000002</v>
      </c>
    </row>
    <row r="4974" spans="14:16">
      <c r="N4974" s="463" t="s">
        <v>10536</v>
      </c>
      <c r="O4974" s="463" t="s">
        <v>8586</v>
      </c>
      <c r="P4974" s="463">
        <v>0.43</v>
      </c>
    </row>
    <row r="4975" spans="14:16">
      <c r="N4975" s="463" t="s">
        <v>10537</v>
      </c>
      <c r="O4975" s="463" t="s">
        <v>8588</v>
      </c>
      <c r="P4975" s="463">
        <v>0</v>
      </c>
    </row>
    <row r="4976" spans="14:16">
      <c r="N4976" s="463" t="s">
        <v>10538</v>
      </c>
      <c r="O4976" s="463" t="s">
        <v>8590</v>
      </c>
      <c r="P4976" s="463">
        <v>0.871</v>
      </c>
    </row>
    <row r="4977" spans="14:16">
      <c r="N4977" s="463" t="s">
        <v>10539</v>
      </c>
      <c r="O4977" s="463" t="s">
        <v>8592</v>
      </c>
      <c r="P4977" s="463">
        <v>0.56300000000000006</v>
      </c>
    </row>
    <row r="4978" spans="14:16">
      <c r="N4978" s="463" t="s">
        <v>10540</v>
      </c>
      <c r="O4978" s="463" t="s">
        <v>8594</v>
      </c>
      <c r="P4978" s="463">
        <v>0.55000000000000004</v>
      </c>
    </row>
    <row r="4979" spans="14:16">
      <c r="N4979" s="463" t="s">
        <v>10541</v>
      </c>
      <c r="O4979" s="463" t="s">
        <v>4307</v>
      </c>
      <c r="P4979" s="463">
        <v>0</v>
      </c>
    </row>
    <row r="4980" spans="14:16">
      <c r="N4980" s="463" t="s">
        <v>10542</v>
      </c>
      <c r="O4980" s="463" t="s">
        <v>4309</v>
      </c>
      <c r="P4980" s="463">
        <v>0.19</v>
      </c>
    </row>
    <row r="4981" spans="14:16">
      <c r="N4981" s="463" t="s">
        <v>10543</v>
      </c>
      <c r="O4981" s="463" t="s">
        <v>7495</v>
      </c>
      <c r="P4981" s="463">
        <v>0.48500000000000004</v>
      </c>
    </row>
    <row r="4982" spans="14:16">
      <c r="N4982" s="463" t="s">
        <v>10544</v>
      </c>
      <c r="O4982" s="463" t="s">
        <v>7497</v>
      </c>
      <c r="P4982" s="463">
        <v>0.40099999999999997</v>
      </c>
    </row>
    <row r="4983" spans="14:16">
      <c r="N4983" s="463" t="s">
        <v>10545</v>
      </c>
      <c r="O4983" s="463" t="s">
        <v>7499</v>
      </c>
      <c r="P4983" s="463">
        <v>0.501</v>
      </c>
    </row>
    <row r="4984" spans="14:16">
      <c r="N4984" s="463" t="s">
        <v>10546</v>
      </c>
      <c r="O4984" s="463" t="s">
        <v>8601</v>
      </c>
      <c r="P4984" s="463">
        <v>0.54500000000000004</v>
      </c>
    </row>
    <row r="4985" spans="14:16">
      <c r="N4985" s="463" t="s">
        <v>10547</v>
      </c>
      <c r="O4985" s="463" t="s">
        <v>8603</v>
      </c>
      <c r="P4985" s="463">
        <v>0.437</v>
      </c>
    </row>
    <row r="4986" spans="14:16">
      <c r="N4986" s="463" t="s">
        <v>10548</v>
      </c>
      <c r="O4986" s="463" t="s">
        <v>8605</v>
      </c>
      <c r="P4986" s="463">
        <v>0.44400000000000001</v>
      </c>
    </row>
    <row r="4987" spans="14:16">
      <c r="N4987" s="463" t="s">
        <v>10549</v>
      </c>
      <c r="O4987" s="463" t="s">
        <v>7507</v>
      </c>
      <c r="P4987" s="463">
        <v>0.40700000000000003</v>
      </c>
    </row>
    <row r="4988" spans="14:16">
      <c r="N4988" s="463" t="s">
        <v>10550</v>
      </c>
      <c r="O4988" s="463" t="s">
        <v>8608</v>
      </c>
      <c r="P4988" s="463">
        <v>0</v>
      </c>
    </row>
    <row r="4989" spans="14:16">
      <c r="N4989" s="463" t="s">
        <v>10551</v>
      </c>
      <c r="O4989" s="463" t="s">
        <v>8610</v>
      </c>
      <c r="P4989" s="463">
        <v>0</v>
      </c>
    </row>
    <row r="4990" spans="14:16">
      <c r="N4990" s="463" t="s">
        <v>10552</v>
      </c>
      <c r="O4990" s="463" t="s">
        <v>8612</v>
      </c>
      <c r="P4990" s="463">
        <v>0</v>
      </c>
    </row>
    <row r="4991" spans="14:16">
      <c r="N4991" s="463" t="s">
        <v>10553</v>
      </c>
      <c r="O4991" s="463" t="s">
        <v>7515</v>
      </c>
      <c r="P4991" s="463">
        <v>0.57200000000000006</v>
      </c>
    </row>
    <row r="4992" spans="14:16">
      <c r="N4992" s="463" t="s">
        <v>10554</v>
      </c>
      <c r="O4992" s="463" t="s">
        <v>7517</v>
      </c>
      <c r="P4992" s="463">
        <v>0.48799999999999999</v>
      </c>
    </row>
    <row r="4993" spans="14:16">
      <c r="N4993" s="463" t="s">
        <v>10555</v>
      </c>
      <c r="O4993" s="463" t="s">
        <v>7519</v>
      </c>
      <c r="P4993" s="463">
        <v>0.42199999999999999</v>
      </c>
    </row>
    <row r="4994" spans="14:16">
      <c r="N4994" s="463" t="s">
        <v>10556</v>
      </c>
      <c r="O4994" s="463" t="s">
        <v>8617</v>
      </c>
      <c r="P4994" s="463">
        <v>0.39100000000000001</v>
      </c>
    </row>
    <row r="4995" spans="14:16">
      <c r="N4995" s="463" t="s">
        <v>10557</v>
      </c>
      <c r="O4995" s="463" t="s">
        <v>8619</v>
      </c>
      <c r="P4995" s="463">
        <v>0</v>
      </c>
    </row>
    <row r="4996" spans="14:16">
      <c r="N4996" s="463" t="s">
        <v>10558</v>
      </c>
      <c r="O4996" s="463" t="s">
        <v>8621</v>
      </c>
      <c r="P4996" s="463">
        <v>0.19900000000000001</v>
      </c>
    </row>
    <row r="4997" spans="14:16">
      <c r="N4997" s="463" t="s">
        <v>10559</v>
      </c>
      <c r="O4997" s="463" t="s">
        <v>8623</v>
      </c>
      <c r="P4997" s="463">
        <v>0.36499999999999999</v>
      </c>
    </row>
    <row r="4998" spans="14:16">
      <c r="N4998" s="463" t="s">
        <v>10560</v>
      </c>
      <c r="O4998" s="463" t="s">
        <v>8625</v>
      </c>
      <c r="P4998" s="463">
        <v>0.49099999999999999</v>
      </c>
    </row>
    <row r="4999" spans="14:16">
      <c r="N4999" s="463" t="s">
        <v>10561</v>
      </c>
      <c r="O4999" s="463" t="s">
        <v>4330</v>
      </c>
      <c r="P4999" s="463">
        <v>0.27200000000000002</v>
      </c>
    </row>
    <row r="5000" spans="14:16">
      <c r="N5000" s="463" t="s">
        <v>10562</v>
      </c>
      <c r="O5000" s="463" t="s">
        <v>7532</v>
      </c>
      <c r="P5000" s="463">
        <v>0</v>
      </c>
    </row>
    <row r="5001" spans="14:16">
      <c r="N5001" s="463" t="s">
        <v>10563</v>
      </c>
      <c r="O5001" s="463" t="s">
        <v>7534</v>
      </c>
      <c r="P5001" s="463">
        <v>0.47</v>
      </c>
    </row>
    <row r="5002" spans="14:16">
      <c r="N5002" s="463" t="s">
        <v>10564</v>
      </c>
      <c r="O5002" s="463" t="s">
        <v>8630</v>
      </c>
      <c r="P5002" s="463">
        <v>0</v>
      </c>
    </row>
    <row r="5003" spans="14:16">
      <c r="N5003" s="463" t="s">
        <v>10565</v>
      </c>
      <c r="O5003" s="463" t="s">
        <v>8632</v>
      </c>
      <c r="P5003" s="463">
        <v>0.18000000000000002</v>
      </c>
    </row>
    <row r="5004" spans="14:16">
      <c r="N5004" s="463" t="s">
        <v>10566</v>
      </c>
      <c r="O5004" s="463" t="s">
        <v>8634</v>
      </c>
      <c r="P5004" s="463">
        <v>0.308</v>
      </c>
    </row>
    <row r="5005" spans="14:16">
      <c r="N5005" s="463" t="s">
        <v>10567</v>
      </c>
      <c r="O5005" s="463" t="s">
        <v>8636</v>
      </c>
      <c r="P5005" s="463">
        <v>0.50600000000000001</v>
      </c>
    </row>
    <row r="5006" spans="14:16">
      <c r="N5006" s="463" t="s">
        <v>10568</v>
      </c>
      <c r="O5006" s="463" t="s">
        <v>8638</v>
      </c>
      <c r="P5006" s="463">
        <v>0.441</v>
      </c>
    </row>
  </sheetData>
  <sheetProtection password="E4BE" sheet="1" scenarios="1" formatCells="0"/>
  <mergeCells count="24">
    <mergeCell ref="B46:C46"/>
    <mergeCell ref="B24:C24"/>
    <mergeCell ref="G53:G54"/>
    <mergeCell ref="A52:A54"/>
    <mergeCell ref="B52:C52"/>
    <mergeCell ref="B53:B54"/>
    <mergeCell ref="A32:A42"/>
    <mergeCell ref="B45:C45"/>
    <mergeCell ref="B47:G47"/>
    <mergeCell ref="B48:G48"/>
    <mergeCell ref="B49:G49"/>
    <mergeCell ref="A7:A9"/>
    <mergeCell ref="A11:A26"/>
    <mergeCell ref="B20:B23"/>
    <mergeCell ref="B17:C18"/>
    <mergeCell ref="B6:C16"/>
    <mergeCell ref="B5:C5"/>
    <mergeCell ref="B41:B44"/>
    <mergeCell ref="B27:C37"/>
    <mergeCell ref="B38:C39"/>
    <mergeCell ref="B25:C25"/>
    <mergeCell ref="B40:C40"/>
    <mergeCell ref="B19:C19"/>
    <mergeCell ref="B26:G26"/>
  </mergeCells>
  <phoneticPr fontId="2"/>
  <dataValidations count="8">
    <dataValidation type="list" allowBlank="1" showInputMessage="1" showErrorMessage="1" sqref="D14:D16 D35:D37" xr:uid="{00000000-0002-0000-0100-000000000000}">
      <formula1>$D$86:$D$100</formula1>
    </dataValidation>
    <dataValidation type="list" allowBlank="1" showInputMessage="1" showErrorMessage="1" sqref="D53:D54" xr:uid="{00000000-0002-0000-0100-000001000000}">
      <formula1>$E$114:$E$115</formula1>
    </dataValidation>
    <dataValidation type="list" allowBlank="1" showInputMessage="1" sqref="C53:C54" xr:uid="{00000000-0002-0000-0100-000002000000}">
      <formula1>$D$114:$D$120</formula1>
    </dataValidation>
    <dataValidation type="list" allowBlank="1" showInputMessage="1" showErrorMessage="1" sqref="H53:H54" xr:uid="{00000000-0002-0000-0100-000003000000}">
      <formula1>$E$116:$E$117</formula1>
    </dataValidation>
    <dataValidation type="list" allowBlank="1" showInputMessage="1" showErrorMessage="1" sqref="C21 C23" xr:uid="{00000000-0002-0000-0100-000004000000}">
      <formula1>INDIRECT($A$10)</formula1>
    </dataValidation>
    <dataValidation type="list" allowBlank="1" showInputMessage="1" showErrorMessage="1" sqref="A10" xr:uid="{00000000-0002-0000-0100-000005000000}">
      <formula1>$M$6:$M$15</formula1>
    </dataValidation>
    <dataValidation type="list" allowBlank="1" showInputMessage="1" showErrorMessage="1" sqref="D40 D19" xr:uid="{00000000-0002-0000-0100-000006000000}">
      <formula1>$D$109:$D$110</formula1>
    </dataValidation>
    <dataValidation allowBlank="1" showInputMessage="1" sqref="G19 G40 G46" xr:uid="{00000000-0002-0000-0100-000007000000}"/>
  </dataValidations>
  <hyperlinks>
    <hyperlink ref="B60" r:id="rId1" display="https://ghg-santeikohyo.env.go.jp/calc" xr:uid="{00000000-0004-0000-0100-000000000000}"/>
  </hyperlinks>
  <printOptions horizontalCentered="1" verticalCentered="1"/>
  <pageMargins left="0.51181102362204722" right="0.51181102362204722" top="0.55118110236220474" bottom="0.55118110236220474" header="0.31496062992125984" footer="0.31496062992125984"/>
  <pageSetup paperSize="9" scale="55" orientation="portrait" r:id="rId2"/>
  <rowBreaks count="2" manualBreakCount="2">
    <brk id="55" max="10" man="1"/>
    <brk id="62" max="16383"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FB3C1-7A7D-45DD-BAE4-A0AA264B7017}">
  <sheetPr>
    <pageSetUpPr fitToPage="1"/>
  </sheetPr>
  <dimension ref="A1:P2807"/>
  <sheetViews>
    <sheetView showGridLines="0" view="pageBreakPreview" zoomScaleNormal="100" zoomScaleSheetLayoutView="100" workbookViewId="0">
      <selection activeCell="B3" sqref="B3"/>
    </sheetView>
  </sheetViews>
  <sheetFormatPr defaultRowHeight="13.5"/>
  <cols>
    <col min="1" max="1" width="10.875" customWidth="1"/>
    <col min="2" max="2" width="19.25" customWidth="1"/>
    <col min="3" max="3" width="21.875" customWidth="1"/>
    <col min="4" max="4" width="18.875" customWidth="1"/>
    <col min="5" max="5" width="8.75" customWidth="1"/>
    <col min="6" max="6" width="14.75" customWidth="1"/>
    <col min="7" max="7" width="18.75" customWidth="1"/>
    <col min="8" max="8" width="11.875" customWidth="1"/>
    <col min="9" max="9" width="12.125" customWidth="1"/>
    <col min="11" max="11" width="20.625" customWidth="1"/>
    <col min="13" max="13" width="6.875" customWidth="1"/>
    <col min="14" max="14" width="20" customWidth="1"/>
    <col min="15" max="15" width="17.875" customWidth="1"/>
    <col min="16" max="16" width="7" customWidth="1"/>
    <col min="257" max="257" width="15.375" customWidth="1"/>
    <col min="258" max="258" width="15.25" customWidth="1"/>
    <col min="259" max="259" width="10.5" customWidth="1"/>
    <col min="260" max="260" width="6.125" customWidth="1"/>
    <col min="261" max="261" width="18" customWidth="1"/>
    <col min="262" max="262" width="17.25" customWidth="1"/>
    <col min="513" max="513" width="15.375" customWidth="1"/>
    <col min="514" max="514" width="15.25" customWidth="1"/>
    <col min="515" max="515" width="10.5" customWidth="1"/>
    <col min="516" max="516" width="6.125" customWidth="1"/>
    <col min="517" max="517" width="18" customWidth="1"/>
    <col min="518" max="518" width="17.25" customWidth="1"/>
    <col min="769" max="769" width="15.375" customWidth="1"/>
    <col min="770" max="770" width="15.25" customWidth="1"/>
    <col min="771" max="771" width="10.5" customWidth="1"/>
    <col min="772" max="772" width="6.125" customWidth="1"/>
    <col min="773" max="773" width="18" customWidth="1"/>
    <col min="774" max="774" width="17.25" customWidth="1"/>
    <col min="1025" max="1025" width="15.375" customWidth="1"/>
    <col min="1026" max="1026" width="15.25" customWidth="1"/>
    <col min="1027" max="1027" width="10.5" customWidth="1"/>
    <col min="1028" max="1028" width="6.125" customWidth="1"/>
    <col min="1029" max="1029" width="18" customWidth="1"/>
    <col min="1030" max="1030" width="17.25" customWidth="1"/>
    <col min="1281" max="1281" width="15.375" customWidth="1"/>
    <col min="1282" max="1282" width="15.25" customWidth="1"/>
    <col min="1283" max="1283" width="10.5" customWidth="1"/>
    <col min="1284" max="1284" width="6.125" customWidth="1"/>
    <col min="1285" max="1285" width="18" customWidth="1"/>
    <col min="1286" max="1286" width="17.25" customWidth="1"/>
    <col min="1537" max="1537" width="15.375" customWidth="1"/>
    <col min="1538" max="1538" width="15.25" customWidth="1"/>
    <col min="1539" max="1539" width="10.5" customWidth="1"/>
    <col min="1540" max="1540" width="6.125" customWidth="1"/>
    <col min="1541" max="1541" width="18" customWidth="1"/>
    <col min="1542" max="1542" width="17.25" customWidth="1"/>
    <col min="1793" max="1793" width="15.375" customWidth="1"/>
    <col min="1794" max="1794" width="15.25" customWidth="1"/>
    <col min="1795" max="1795" width="10.5" customWidth="1"/>
    <col min="1796" max="1796" width="6.125" customWidth="1"/>
    <col min="1797" max="1797" width="18" customWidth="1"/>
    <col min="1798" max="1798" width="17.25" customWidth="1"/>
    <col min="2049" max="2049" width="15.375" customWidth="1"/>
    <col min="2050" max="2050" width="15.25" customWidth="1"/>
    <col min="2051" max="2051" width="10.5" customWidth="1"/>
    <col min="2052" max="2052" width="6.125" customWidth="1"/>
    <col min="2053" max="2053" width="18" customWidth="1"/>
    <col min="2054" max="2054" width="17.25" customWidth="1"/>
    <col min="2305" max="2305" width="15.375" customWidth="1"/>
    <col min="2306" max="2306" width="15.25" customWidth="1"/>
    <col min="2307" max="2307" width="10.5" customWidth="1"/>
    <col min="2308" max="2308" width="6.125" customWidth="1"/>
    <col min="2309" max="2309" width="18" customWidth="1"/>
    <col min="2310" max="2310" width="17.25" customWidth="1"/>
    <col min="2561" max="2561" width="15.375" customWidth="1"/>
    <col min="2562" max="2562" width="15.25" customWidth="1"/>
    <col min="2563" max="2563" width="10.5" customWidth="1"/>
    <col min="2564" max="2564" width="6.125" customWidth="1"/>
    <col min="2565" max="2565" width="18" customWidth="1"/>
    <col min="2566" max="2566" width="17.25" customWidth="1"/>
    <col min="2817" max="2817" width="15.375" customWidth="1"/>
    <col min="2818" max="2818" width="15.25" customWidth="1"/>
    <col min="2819" max="2819" width="10.5" customWidth="1"/>
    <col min="2820" max="2820" width="6.125" customWidth="1"/>
    <col min="2821" max="2821" width="18" customWidth="1"/>
    <col min="2822" max="2822" width="17.25" customWidth="1"/>
    <col min="3073" max="3073" width="15.375" customWidth="1"/>
    <col min="3074" max="3074" width="15.25" customWidth="1"/>
    <col min="3075" max="3075" width="10.5" customWidth="1"/>
    <col min="3076" max="3076" width="6.125" customWidth="1"/>
    <col min="3077" max="3077" width="18" customWidth="1"/>
    <col min="3078" max="3078" width="17.25" customWidth="1"/>
    <col min="3329" max="3329" width="15.375" customWidth="1"/>
    <col min="3330" max="3330" width="15.25" customWidth="1"/>
    <col min="3331" max="3331" width="10.5" customWidth="1"/>
    <col min="3332" max="3332" width="6.125" customWidth="1"/>
    <col min="3333" max="3333" width="18" customWidth="1"/>
    <col min="3334" max="3334" width="17.25" customWidth="1"/>
    <col min="3585" max="3585" width="15.375" customWidth="1"/>
    <col min="3586" max="3586" width="15.25" customWidth="1"/>
    <col min="3587" max="3587" width="10.5" customWidth="1"/>
    <col min="3588" max="3588" width="6.125" customWidth="1"/>
    <col min="3589" max="3589" width="18" customWidth="1"/>
    <col min="3590" max="3590" width="17.25" customWidth="1"/>
    <col min="3841" max="3841" width="15.375" customWidth="1"/>
    <col min="3842" max="3842" width="15.25" customWidth="1"/>
    <col min="3843" max="3843" width="10.5" customWidth="1"/>
    <col min="3844" max="3844" width="6.125" customWidth="1"/>
    <col min="3845" max="3845" width="18" customWidth="1"/>
    <col min="3846" max="3846" width="17.25" customWidth="1"/>
    <col min="4097" max="4097" width="15.375" customWidth="1"/>
    <col min="4098" max="4098" width="15.25" customWidth="1"/>
    <col min="4099" max="4099" width="10.5" customWidth="1"/>
    <col min="4100" max="4100" width="6.125" customWidth="1"/>
    <col min="4101" max="4101" width="18" customWidth="1"/>
    <col min="4102" max="4102" width="17.25" customWidth="1"/>
    <col min="4353" max="4353" width="15.375" customWidth="1"/>
    <col min="4354" max="4354" width="15.25" customWidth="1"/>
    <col min="4355" max="4355" width="10.5" customWidth="1"/>
    <col min="4356" max="4356" width="6.125" customWidth="1"/>
    <col min="4357" max="4357" width="18" customWidth="1"/>
    <col min="4358" max="4358" width="17.25" customWidth="1"/>
    <col min="4609" max="4609" width="15.375" customWidth="1"/>
    <col min="4610" max="4610" width="15.25" customWidth="1"/>
    <col min="4611" max="4611" width="10.5" customWidth="1"/>
    <col min="4612" max="4612" width="6.125" customWidth="1"/>
    <col min="4613" max="4613" width="18" customWidth="1"/>
    <col min="4614" max="4614" width="17.25" customWidth="1"/>
    <col min="4865" max="4865" width="15.375" customWidth="1"/>
    <col min="4866" max="4866" width="15.25" customWidth="1"/>
    <col min="4867" max="4867" width="10.5" customWidth="1"/>
    <col min="4868" max="4868" width="6.125" customWidth="1"/>
    <col min="4869" max="4869" width="18" customWidth="1"/>
    <col min="4870" max="4870" width="17.25" customWidth="1"/>
    <col min="5121" max="5121" width="15.375" customWidth="1"/>
    <col min="5122" max="5122" width="15.25" customWidth="1"/>
    <col min="5123" max="5123" width="10.5" customWidth="1"/>
    <col min="5124" max="5124" width="6.125" customWidth="1"/>
    <col min="5125" max="5125" width="18" customWidth="1"/>
    <col min="5126" max="5126" width="17.25" customWidth="1"/>
    <col min="5377" max="5377" width="15.375" customWidth="1"/>
    <col min="5378" max="5378" width="15.25" customWidth="1"/>
    <col min="5379" max="5379" width="10.5" customWidth="1"/>
    <col min="5380" max="5380" width="6.125" customWidth="1"/>
    <col min="5381" max="5381" width="18" customWidth="1"/>
    <col min="5382" max="5382" width="17.25" customWidth="1"/>
    <col min="5633" max="5633" width="15.375" customWidth="1"/>
    <col min="5634" max="5634" width="15.25" customWidth="1"/>
    <col min="5635" max="5635" width="10.5" customWidth="1"/>
    <col min="5636" max="5636" width="6.125" customWidth="1"/>
    <col min="5637" max="5637" width="18" customWidth="1"/>
    <col min="5638" max="5638" width="17.25" customWidth="1"/>
    <col min="5889" max="5889" width="15.375" customWidth="1"/>
    <col min="5890" max="5890" width="15.25" customWidth="1"/>
    <col min="5891" max="5891" width="10.5" customWidth="1"/>
    <col min="5892" max="5892" width="6.125" customWidth="1"/>
    <col min="5893" max="5893" width="18" customWidth="1"/>
    <col min="5894" max="5894" width="17.25" customWidth="1"/>
    <col min="6145" max="6145" width="15.375" customWidth="1"/>
    <col min="6146" max="6146" width="15.25" customWidth="1"/>
    <col min="6147" max="6147" width="10.5" customWidth="1"/>
    <col min="6148" max="6148" width="6.125" customWidth="1"/>
    <col min="6149" max="6149" width="18" customWidth="1"/>
    <col min="6150" max="6150" width="17.25" customWidth="1"/>
    <col min="6401" max="6401" width="15.375" customWidth="1"/>
    <col min="6402" max="6402" width="15.25" customWidth="1"/>
    <col min="6403" max="6403" width="10.5" customWidth="1"/>
    <col min="6404" max="6404" width="6.125" customWidth="1"/>
    <col min="6405" max="6405" width="18" customWidth="1"/>
    <col min="6406" max="6406" width="17.25" customWidth="1"/>
    <col min="6657" max="6657" width="15.375" customWidth="1"/>
    <col min="6658" max="6658" width="15.25" customWidth="1"/>
    <col min="6659" max="6659" width="10.5" customWidth="1"/>
    <col min="6660" max="6660" width="6.125" customWidth="1"/>
    <col min="6661" max="6661" width="18" customWidth="1"/>
    <col min="6662" max="6662" width="17.25" customWidth="1"/>
    <col min="6913" max="6913" width="15.375" customWidth="1"/>
    <col min="6914" max="6914" width="15.25" customWidth="1"/>
    <col min="6915" max="6915" width="10.5" customWidth="1"/>
    <col min="6916" max="6916" width="6.125" customWidth="1"/>
    <col min="6917" max="6917" width="18" customWidth="1"/>
    <col min="6918" max="6918" width="17.25" customWidth="1"/>
    <col min="7169" max="7169" width="15.375" customWidth="1"/>
    <col min="7170" max="7170" width="15.25" customWidth="1"/>
    <col min="7171" max="7171" width="10.5" customWidth="1"/>
    <col min="7172" max="7172" width="6.125" customWidth="1"/>
    <col min="7173" max="7173" width="18" customWidth="1"/>
    <col min="7174" max="7174" width="17.25" customWidth="1"/>
    <col min="7425" max="7425" width="15.375" customWidth="1"/>
    <col min="7426" max="7426" width="15.25" customWidth="1"/>
    <col min="7427" max="7427" width="10.5" customWidth="1"/>
    <col min="7428" max="7428" width="6.125" customWidth="1"/>
    <col min="7429" max="7429" width="18" customWidth="1"/>
    <col min="7430" max="7430" width="17.25" customWidth="1"/>
    <col min="7681" max="7681" width="15.375" customWidth="1"/>
    <col min="7682" max="7682" width="15.25" customWidth="1"/>
    <col min="7683" max="7683" width="10.5" customWidth="1"/>
    <col min="7684" max="7684" width="6.125" customWidth="1"/>
    <col min="7685" max="7685" width="18" customWidth="1"/>
    <col min="7686" max="7686" width="17.25" customWidth="1"/>
    <col min="7937" max="7937" width="15.375" customWidth="1"/>
    <col min="7938" max="7938" width="15.25" customWidth="1"/>
    <col min="7939" max="7939" width="10.5" customWidth="1"/>
    <col min="7940" max="7940" width="6.125" customWidth="1"/>
    <col min="7941" max="7941" width="18" customWidth="1"/>
    <col min="7942" max="7942" width="17.25" customWidth="1"/>
    <col min="8193" max="8193" width="15.375" customWidth="1"/>
    <col min="8194" max="8194" width="15.25" customWidth="1"/>
    <col min="8195" max="8195" width="10.5" customWidth="1"/>
    <col min="8196" max="8196" width="6.125" customWidth="1"/>
    <col min="8197" max="8197" width="18" customWidth="1"/>
    <col min="8198" max="8198" width="17.25" customWidth="1"/>
    <col min="8449" max="8449" width="15.375" customWidth="1"/>
    <col min="8450" max="8450" width="15.25" customWidth="1"/>
    <col min="8451" max="8451" width="10.5" customWidth="1"/>
    <col min="8452" max="8452" width="6.125" customWidth="1"/>
    <col min="8453" max="8453" width="18" customWidth="1"/>
    <col min="8454" max="8454" width="17.25" customWidth="1"/>
    <col min="8705" max="8705" width="15.375" customWidth="1"/>
    <col min="8706" max="8706" width="15.25" customWidth="1"/>
    <col min="8707" max="8707" width="10.5" customWidth="1"/>
    <col min="8708" max="8708" width="6.125" customWidth="1"/>
    <col min="8709" max="8709" width="18" customWidth="1"/>
    <col min="8710" max="8710" width="17.25" customWidth="1"/>
    <col min="8961" max="8961" width="15.375" customWidth="1"/>
    <col min="8962" max="8962" width="15.25" customWidth="1"/>
    <col min="8963" max="8963" width="10.5" customWidth="1"/>
    <col min="8964" max="8964" width="6.125" customWidth="1"/>
    <col min="8965" max="8965" width="18" customWidth="1"/>
    <col min="8966" max="8966" width="17.25" customWidth="1"/>
    <col min="9217" max="9217" width="15.375" customWidth="1"/>
    <col min="9218" max="9218" width="15.25" customWidth="1"/>
    <col min="9219" max="9219" width="10.5" customWidth="1"/>
    <col min="9220" max="9220" width="6.125" customWidth="1"/>
    <col min="9221" max="9221" width="18" customWidth="1"/>
    <col min="9222" max="9222" width="17.25" customWidth="1"/>
    <col min="9473" max="9473" width="15.375" customWidth="1"/>
    <col min="9474" max="9474" width="15.25" customWidth="1"/>
    <col min="9475" max="9475" width="10.5" customWidth="1"/>
    <col min="9476" max="9476" width="6.125" customWidth="1"/>
    <col min="9477" max="9477" width="18" customWidth="1"/>
    <col min="9478" max="9478" width="17.25" customWidth="1"/>
    <col min="9729" max="9729" width="15.375" customWidth="1"/>
    <col min="9730" max="9730" width="15.25" customWidth="1"/>
    <col min="9731" max="9731" width="10.5" customWidth="1"/>
    <col min="9732" max="9732" width="6.125" customWidth="1"/>
    <col min="9733" max="9733" width="18" customWidth="1"/>
    <col min="9734" max="9734" width="17.25" customWidth="1"/>
    <col min="9985" max="9985" width="15.375" customWidth="1"/>
    <col min="9986" max="9986" width="15.25" customWidth="1"/>
    <col min="9987" max="9987" width="10.5" customWidth="1"/>
    <col min="9988" max="9988" width="6.125" customWidth="1"/>
    <col min="9989" max="9989" width="18" customWidth="1"/>
    <col min="9990" max="9990" width="17.25" customWidth="1"/>
    <col min="10241" max="10241" width="15.375" customWidth="1"/>
    <col min="10242" max="10242" width="15.25" customWidth="1"/>
    <col min="10243" max="10243" width="10.5" customWidth="1"/>
    <col min="10244" max="10244" width="6.125" customWidth="1"/>
    <col min="10245" max="10245" width="18" customWidth="1"/>
    <col min="10246" max="10246" width="17.25" customWidth="1"/>
    <col min="10497" max="10497" width="15.375" customWidth="1"/>
    <col min="10498" max="10498" width="15.25" customWidth="1"/>
    <col min="10499" max="10499" width="10.5" customWidth="1"/>
    <col min="10500" max="10500" width="6.125" customWidth="1"/>
    <col min="10501" max="10501" width="18" customWidth="1"/>
    <col min="10502" max="10502" width="17.25" customWidth="1"/>
    <col min="10753" max="10753" width="15.375" customWidth="1"/>
    <col min="10754" max="10754" width="15.25" customWidth="1"/>
    <col min="10755" max="10755" width="10.5" customWidth="1"/>
    <col min="10756" max="10756" width="6.125" customWidth="1"/>
    <col min="10757" max="10757" width="18" customWidth="1"/>
    <col min="10758" max="10758" width="17.25" customWidth="1"/>
    <col min="11009" max="11009" width="15.375" customWidth="1"/>
    <col min="11010" max="11010" width="15.25" customWidth="1"/>
    <col min="11011" max="11011" width="10.5" customWidth="1"/>
    <col min="11012" max="11012" width="6.125" customWidth="1"/>
    <col min="11013" max="11013" width="18" customWidth="1"/>
    <col min="11014" max="11014" width="17.25" customWidth="1"/>
    <col min="11265" max="11265" width="15.375" customWidth="1"/>
    <col min="11266" max="11266" width="15.25" customWidth="1"/>
    <col min="11267" max="11267" width="10.5" customWidth="1"/>
    <col min="11268" max="11268" width="6.125" customWidth="1"/>
    <col min="11269" max="11269" width="18" customWidth="1"/>
    <col min="11270" max="11270" width="17.25" customWidth="1"/>
    <col min="11521" max="11521" width="15.375" customWidth="1"/>
    <col min="11522" max="11522" width="15.25" customWidth="1"/>
    <col min="11523" max="11523" width="10.5" customWidth="1"/>
    <col min="11524" max="11524" width="6.125" customWidth="1"/>
    <col min="11525" max="11525" width="18" customWidth="1"/>
    <col min="11526" max="11526" width="17.25" customWidth="1"/>
    <col min="11777" max="11777" width="15.375" customWidth="1"/>
    <col min="11778" max="11778" width="15.25" customWidth="1"/>
    <col min="11779" max="11779" width="10.5" customWidth="1"/>
    <col min="11780" max="11780" width="6.125" customWidth="1"/>
    <col min="11781" max="11781" width="18" customWidth="1"/>
    <col min="11782" max="11782" width="17.25" customWidth="1"/>
    <col min="12033" max="12033" width="15.375" customWidth="1"/>
    <col min="12034" max="12034" width="15.25" customWidth="1"/>
    <col min="12035" max="12035" width="10.5" customWidth="1"/>
    <col min="12036" max="12036" width="6.125" customWidth="1"/>
    <col min="12037" max="12037" width="18" customWidth="1"/>
    <col min="12038" max="12038" width="17.25" customWidth="1"/>
    <col min="12289" max="12289" width="15.375" customWidth="1"/>
    <col min="12290" max="12290" width="15.25" customWidth="1"/>
    <col min="12291" max="12291" width="10.5" customWidth="1"/>
    <col min="12292" max="12292" width="6.125" customWidth="1"/>
    <col min="12293" max="12293" width="18" customWidth="1"/>
    <col min="12294" max="12294" width="17.25" customWidth="1"/>
    <col min="12545" max="12545" width="15.375" customWidth="1"/>
    <col min="12546" max="12546" width="15.25" customWidth="1"/>
    <col min="12547" max="12547" width="10.5" customWidth="1"/>
    <col min="12548" max="12548" width="6.125" customWidth="1"/>
    <col min="12549" max="12549" width="18" customWidth="1"/>
    <col min="12550" max="12550" width="17.25" customWidth="1"/>
    <col min="12801" max="12801" width="15.375" customWidth="1"/>
    <col min="12802" max="12802" width="15.25" customWidth="1"/>
    <col min="12803" max="12803" width="10.5" customWidth="1"/>
    <col min="12804" max="12804" width="6.125" customWidth="1"/>
    <col min="12805" max="12805" width="18" customWidth="1"/>
    <col min="12806" max="12806" width="17.25" customWidth="1"/>
    <col min="13057" max="13057" width="15.375" customWidth="1"/>
    <col min="13058" max="13058" width="15.25" customWidth="1"/>
    <col min="13059" max="13059" width="10.5" customWidth="1"/>
    <col min="13060" max="13060" width="6.125" customWidth="1"/>
    <col min="13061" max="13061" width="18" customWidth="1"/>
    <col min="13062" max="13062" width="17.25" customWidth="1"/>
    <col min="13313" max="13313" width="15.375" customWidth="1"/>
    <col min="13314" max="13314" width="15.25" customWidth="1"/>
    <col min="13315" max="13315" width="10.5" customWidth="1"/>
    <col min="13316" max="13316" width="6.125" customWidth="1"/>
    <col min="13317" max="13317" width="18" customWidth="1"/>
    <col min="13318" max="13318" width="17.25" customWidth="1"/>
    <col min="13569" max="13569" width="15.375" customWidth="1"/>
    <col min="13570" max="13570" width="15.25" customWidth="1"/>
    <col min="13571" max="13571" width="10.5" customWidth="1"/>
    <col min="13572" max="13572" width="6.125" customWidth="1"/>
    <col min="13573" max="13573" width="18" customWidth="1"/>
    <col min="13574" max="13574" width="17.25" customWidth="1"/>
    <col min="13825" max="13825" width="15.375" customWidth="1"/>
    <col min="13826" max="13826" width="15.25" customWidth="1"/>
    <col min="13827" max="13827" width="10.5" customWidth="1"/>
    <col min="13828" max="13828" width="6.125" customWidth="1"/>
    <col min="13829" max="13829" width="18" customWidth="1"/>
    <col min="13830" max="13830" width="17.25" customWidth="1"/>
    <col min="14081" max="14081" width="15.375" customWidth="1"/>
    <col min="14082" max="14082" width="15.25" customWidth="1"/>
    <col min="14083" max="14083" width="10.5" customWidth="1"/>
    <col min="14084" max="14084" width="6.125" customWidth="1"/>
    <col min="14085" max="14085" width="18" customWidth="1"/>
    <col min="14086" max="14086" width="17.25" customWidth="1"/>
    <col min="14337" max="14337" width="15.375" customWidth="1"/>
    <col min="14338" max="14338" width="15.25" customWidth="1"/>
    <col min="14339" max="14339" width="10.5" customWidth="1"/>
    <col min="14340" max="14340" width="6.125" customWidth="1"/>
    <col min="14341" max="14341" width="18" customWidth="1"/>
    <col min="14342" max="14342" width="17.25" customWidth="1"/>
    <col min="14593" max="14593" width="15.375" customWidth="1"/>
    <col min="14594" max="14594" width="15.25" customWidth="1"/>
    <col min="14595" max="14595" width="10.5" customWidth="1"/>
    <col min="14596" max="14596" width="6.125" customWidth="1"/>
    <col min="14597" max="14597" width="18" customWidth="1"/>
    <col min="14598" max="14598" width="17.25" customWidth="1"/>
    <col min="14849" max="14849" width="15.375" customWidth="1"/>
    <col min="14850" max="14850" width="15.25" customWidth="1"/>
    <col min="14851" max="14851" width="10.5" customWidth="1"/>
    <col min="14852" max="14852" width="6.125" customWidth="1"/>
    <col min="14853" max="14853" width="18" customWidth="1"/>
    <col min="14854" max="14854" width="17.25" customWidth="1"/>
    <col min="15105" max="15105" width="15.375" customWidth="1"/>
    <col min="15106" max="15106" width="15.25" customWidth="1"/>
    <col min="15107" max="15107" width="10.5" customWidth="1"/>
    <col min="15108" max="15108" width="6.125" customWidth="1"/>
    <col min="15109" max="15109" width="18" customWidth="1"/>
    <col min="15110" max="15110" width="17.25" customWidth="1"/>
    <col min="15361" max="15361" width="15.375" customWidth="1"/>
    <col min="15362" max="15362" width="15.25" customWidth="1"/>
    <col min="15363" max="15363" width="10.5" customWidth="1"/>
    <col min="15364" max="15364" width="6.125" customWidth="1"/>
    <col min="15365" max="15365" width="18" customWidth="1"/>
    <col min="15366" max="15366" width="17.25" customWidth="1"/>
    <col min="15617" max="15617" width="15.375" customWidth="1"/>
    <col min="15618" max="15618" width="15.25" customWidth="1"/>
    <col min="15619" max="15619" width="10.5" customWidth="1"/>
    <col min="15620" max="15620" width="6.125" customWidth="1"/>
    <col min="15621" max="15621" width="18" customWidth="1"/>
    <col min="15622" max="15622" width="17.25" customWidth="1"/>
    <col min="15873" max="15873" width="15.375" customWidth="1"/>
    <col min="15874" max="15874" width="15.25" customWidth="1"/>
    <col min="15875" max="15875" width="10.5" customWidth="1"/>
    <col min="15876" max="15876" width="6.125" customWidth="1"/>
    <col min="15877" max="15877" width="18" customWidth="1"/>
    <col min="15878" max="15878" width="17.25" customWidth="1"/>
    <col min="16129" max="16129" width="15.375" customWidth="1"/>
    <col min="16130" max="16130" width="15.25" customWidth="1"/>
    <col min="16131" max="16131" width="10.5" customWidth="1"/>
    <col min="16132" max="16132" width="6.125" customWidth="1"/>
    <col min="16133" max="16133" width="18" customWidth="1"/>
    <col min="16134" max="16134" width="17.25" customWidth="1"/>
  </cols>
  <sheetData>
    <row r="1" spans="1:16" ht="17.25">
      <c r="A1" s="252" t="s">
        <v>4911</v>
      </c>
      <c r="B1" s="34"/>
      <c r="C1" s="6"/>
      <c r="D1" s="6"/>
      <c r="E1" s="6"/>
      <c r="F1" s="6"/>
    </row>
    <row r="2" spans="1:16" ht="12" customHeight="1" thickBot="1">
      <c r="A2" s="6"/>
      <c r="B2" s="6"/>
      <c r="C2" s="6"/>
      <c r="D2" s="6"/>
      <c r="E2" s="6"/>
      <c r="F2" s="6"/>
    </row>
    <row r="3" spans="1:16" ht="18" thickBot="1">
      <c r="A3" s="252"/>
      <c r="B3" s="253">
        <v>2022</v>
      </c>
      <c r="C3" s="252" t="s">
        <v>4912</v>
      </c>
      <c r="D3" s="6"/>
      <c r="E3" s="6"/>
      <c r="F3" s="6"/>
      <c r="M3" t="str">
        <f>"__"&amp;B3</f>
        <v>__2022</v>
      </c>
    </row>
    <row r="4" spans="1:16" ht="7.5" customHeight="1" thickBot="1">
      <c r="A4" s="6"/>
      <c r="B4" s="6"/>
      <c r="C4" s="6"/>
      <c r="D4" s="6"/>
      <c r="E4" s="6"/>
      <c r="F4" s="6"/>
    </row>
    <row r="5" spans="1:16" ht="80.25" customHeight="1" thickBot="1">
      <c r="A5" s="550" t="s">
        <v>16</v>
      </c>
      <c r="B5" s="551"/>
      <c r="C5" s="254" t="s">
        <v>17</v>
      </c>
      <c r="D5" s="254" t="s">
        <v>18</v>
      </c>
      <c r="E5" s="254" t="s">
        <v>19</v>
      </c>
      <c r="F5" s="254" t="s">
        <v>4913</v>
      </c>
      <c r="G5" s="89" t="s">
        <v>82</v>
      </c>
      <c r="H5" s="255" t="s">
        <v>4914</v>
      </c>
      <c r="I5" s="36" t="s">
        <v>4915</v>
      </c>
      <c r="O5" s="37" t="s">
        <v>4916</v>
      </c>
      <c r="P5" t="s">
        <v>4917</v>
      </c>
    </row>
    <row r="6" spans="1:16" ht="22.5" customHeight="1">
      <c r="A6" s="552" t="s">
        <v>67</v>
      </c>
      <c r="B6" s="553"/>
      <c r="C6" s="25" t="s">
        <v>47</v>
      </c>
      <c r="D6" s="256"/>
      <c r="E6" s="118" t="s">
        <v>36</v>
      </c>
      <c r="F6" s="257">
        <f>VLOOKUP($C6,$C$89:H115,5,FALSE)</f>
        <v>2.3216600000000005</v>
      </c>
      <c r="G6" s="258" t="str">
        <f t="shared" ref="G6:G23" si="0">IF(D6="","",D6*F6)</f>
        <v/>
      </c>
      <c r="H6" s="259">
        <f>VLOOKUP($C6,$C$89:H115,6,FALSE)</f>
        <v>0.89268000000000003</v>
      </c>
      <c r="I6" s="260" t="str">
        <f t="shared" ref="I6:I19" si="1">IF(D6="","",D6*H6*0.001)</f>
        <v/>
      </c>
      <c r="L6">
        <v>2020</v>
      </c>
      <c r="M6" t="s">
        <v>4918</v>
      </c>
      <c r="N6" s="261" t="s">
        <v>4919</v>
      </c>
      <c r="O6" s="262" t="s">
        <v>2967</v>
      </c>
      <c r="P6" s="263">
        <v>0</v>
      </c>
    </row>
    <row r="7" spans="1:16" ht="22.5" customHeight="1">
      <c r="A7" s="554"/>
      <c r="B7" s="555"/>
      <c r="C7" s="28" t="s">
        <v>20</v>
      </c>
      <c r="D7" s="256"/>
      <c r="E7" s="118" t="s">
        <v>36</v>
      </c>
      <c r="F7" s="257">
        <f>VLOOKUP($C7,$C$89:H116,5,FALSE)</f>
        <v>2.4894833333333333</v>
      </c>
      <c r="G7" s="258" t="str">
        <f t="shared" si="0"/>
        <v/>
      </c>
      <c r="H7" s="259">
        <f>VLOOKUP($C7,$C$89:H116,6,FALSE)</f>
        <v>0.94686000000000003</v>
      </c>
      <c r="I7" s="260" t="str">
        <f t="shared" si="1"/>
        <v/>
      </c>
      <c r="L7">
        <v>2021</v>
      </c>
      <c r="M7" t="s">
        <v>4920</v>
      </c>
      <c r="N7" s="261" t="s">
        <v>4921</v>
      </c>
      <c r="O7" s="262" t="s">
        <v>663</v>
      </c>
      <c r="P7" s="263">
        <v>0.63700000000000001</v>
      </c>
    </row>
    <row r="8" spans="1:16" ht="22.5" customHeight="1">
      <c r="A8" s="554"/>
      <c r="B8" s="555"/>
      <c r="C8" s="28" t="s">
        <v>50</v>
      </c>
      <c r="D8" s="256"/>
      <c r="E8" s="118" t="s">
        <v>36</v>
      </c>
      <c r="F8" s="257">
        <f>VLOOKUP($C8,$C$89:H117,5,FALSE)</f>
        <v>2.5849633333333339</v>
      </c>
      <c r="G8" s="258" t="str">
        <f t="shared" si="0"/>
        <v/>
      </c>
      <c r="H8" s="259">
        <f>VLOOKUP($C8,$C$89:H117,6,FALSE)</f>
        <v>0.97265999999999997</v>
      </c>
      <c r="I8" s="260" t="str">
        <f t="shared" si="1"/>
        <v/>
      </c>
      <c r="L8">
        <v>2022</v>
      </c>
      <c r="M8" t="s">
        <v>5822</v>
      </c>
      <c r="N8" s="261" t="s">
        <v>4922</v>
      </c>
      <c r="O8" s="262" t="s">
        <v>627</v>
      </c>
      <c r="P8" s="263">
        <v>0</v>
      </c>
    </row>
    <row r="9" spans="1:16" ht="22.5" customHeight="1">
      <c r="A9" s="554"/>
      <c r="B9" s="555"/>
      <c r="C9" s="28" t="s">
        <v>21</v>
      </c>
      <c r="D9" s="256"/>
      <c r="E9" s="118" t="s">
        <v>36</v>
      </c>
      <c r="F9" s="257">
        <f>VLOOKUP($C9,$C$89:H118,5,FALSE)</f>
        <v>2.7096300000000002</v>
      </c>
      <c r="G9" s="258" t="str">
        <f t="shared" si="0"/>
        <v/>
      </c>
      <c r="H9" s="259">
        <f>VLOOKUP($C9,$C$89:H118,6,FALSE)</f>
        <v>1.00878</v>
      </c>
      <c r="I9" s="260" t="str">
        <f t="shared" si="1"/>
        <v/>
      </c>
      <c r="N9" s="261" t="s">
        <v>4923</v>
      </c>
      <c r="O9" s="262" t="s">
        <v>628</v>
      </c>
      <c r="P9" s="263">
        <v>0.29199999999999998</v>
      </c>
    </row>
    <row r="10" spans="1:16" ht="22.5" customHeight="1">
      <c r="A10" s="554"/>
      <c r="B10" s="555"/>
      <c r="C10" s="28" t="s">
        <v>61</v>
      </c>
      <c r="D10" s="256"/>
      <c r="E10" s="118" t="s">
        <v>36</v>
      </c>
      <c r="F10" s="257">
        <f>VLOOKUP($C10,$C$89:H119,5,FALSE)</f>
        <v>2.9958499999999995</v>
      </c>
      <c r="G10" s="258" t="str">
        <f t="shared" si="0"/>
        <v/>
      </c>
      <c r="H10" s="259">
        <f>VLOOKUP($C10,$C$89:H119,6,FALSE)</f>
        <v>1.0810200000000001</v>
      </c>
      <c r="I10" s="260" t="str">
        <f t="shared" si="1"/>
        <v/>
      </c>
      <c r="N10" s="261" t="s">
        <v>4924</v>
      </c>
      <c r="O10" s="262" t="s">
        <v>629</v>
      </c>
      <c r="P10" s="263">
        <v>0.36699999999999999</v>
      </c>
    </row>
    <row r="11" spans="1:16" ht="22.5" customHeight="1">
      <c r="A11" s="554"/>
      <c r="B11" s="555"/>
      <c r="C11" s="28" t="s">
        <v>23</v>
      </c>
      <c r="D11" s="256"/>
      <c r="E11" s="122" t="s">
        <v>37</v>
      </c>
      <c r="F11" s="257">
        <f>VLOOKUP($C11,$C$89:H120,5,FALSE)</f>
        <v>2.9988933333333332</v>
      </c>
      <c r="G11" s="258" t="str">
        <f t="shared" si="0"/>
        <v/>
      </c>
      <c r="H11" s="259">
        <f>VLOOKUP($C11,$C$89:H120,6,FALSE)</f>
        <v>1.31064</v>
      </c>
      <c r="I11" s="260" t="str">
        <f t="shared" si="1"/>
        <v/>
      </c>
      <c r="N11" s="261" t="s">
        <v>4925</v>
      </c>
      <c r="O11" s="262" t="s">
        <v>630</v>
      </c>
      <c r="P11" s="263">
        <v>0.39</v>
      </c>
    </row>
    <row r="12" spans="1:16" ht="22.5" customHeight="1">
      <c r="A12" s="554"/>
      <c r="B12" s="555"/>
      <c r="C12" s="28" t="s">
        <v>24</v>
      </c>
      <c r="D12" s="256"/>
      <c r="E12" s="122" t="s">
        <v>37</v>
      </c>
      <c r="F12" s="257">
        <f>VLOOKUP($C12,$C$89:H121,5,FALSE)</f>
        <v>2.7026999999999997</v>
      </c>
      <c r="G12" s="258" t="str">
        <f t="shared" si="0"/>
        <v/>
      </c>
      <c r="H12" s="259">
        <f>VLOOKUP($C12,$C$89:H121,6,FALSE)</f>
        <v>1.4086799999999999</v>
      </c>
      <c r="I12" s="260" t="str">
        <f t="shared" si="1"/>
        <v/>
      </c>
      <c r="N12" s="261" t="s">
        <v>4926</v>
      </c>
      <c r="O12" s="262" t="s">
        <v>631</v>
      </c>
      <c r="P12" s="263">
        <v>0</v>
      </c>
    </row>
    <row r="13" spans="1:16" ht="22.5" customHeight="1">
      <c r="A13" s="554"/>
      <c r="B13" s="555"/>
      <c r="C13" s="28" t="s">
        <v>22</v>
      </c>
      <c r="D13" s="256"/>
      <c r="E13" s="122" t="s">
        <v>216</v>
      </c>
      <c r="F13" s="257">
        <f>VLOOKUP($C13,$C$89:H123,5,FALSE)</f>
        <v>2.2454999999999998</v>
      </c>
      <c r="G13" s="258" t="str">
        <f t="shared" si="0"/>
        <v/>
      </c>
      <c r="H13" s="259">
        <f>VLOOKUP($C13,$C$89:H123,6,FALSE)</f>
        <v>1.161</v>
      </c>
      <c r="I13" s="260" t="str">
        <f t="shared" si="1"/>
        <v/>
      </c>
      <c r="N13" s="261" t="s">
        <v>4927</v>
      </c>
      <c r="O13" s="262" t="s">
        <v>2975</v>
      </c>
      <c r="P13" s="263">
        <v>0.29199999999999998</v>
      </c>
    </row>
    <row r="14" spans="1:16" ht="22.5" customHeight="1">
      <c r="A14" s="554"/>
      <c r="B14" s="555"/>
      <c r="C14" s="87"/>
      <c r="D14" s="256"/>
      <c r="E14" s="264" t="str">
        <f>IFERROR(VLOOKUP($C14,$C$89:H103,2,FALSE),"")</f>
        <v/>
      </c>
      <c r="F14" s="265" t="str">
        <f>IFERROR(VLOOKUP($C14,$C$89:H115,5,FALSE),"")</f>
        <v/>
      </c>
      <c r="G14" s="266" t="str">
        <f t="shared" si="0"/>
        <v/>
      </c>
      <c r="H14" s="267" t="str">
        <f>IFERROR(VLOOKUP($C14,$C$89:H103,6,FALSE),"")</f>
        <v/>
      </c>
      <c r="I14" s="268" t="str">
        <f t="shared" si="1"/>
        <v/>
      </c>
      <c r="N14" s="261" t="s">
        <v>4928</v>
      </c>
      <c r="O14" s="262" t="s">
        <v>2977</v>
      </c>
      <c r="P14" s="263">
        <v>0.31900000000000001</v>
      </c>
    </row>
    <row r="15" spans="1:16" ht="22.5" customHeight="1">
      <c r="A15" s="554"/>
      <c r="B15" s="555"/>
      <c r="C15" s="87"/>
      <c r="D15" s="256"/>
      <c r="E15" s="264" t="str">
        <f>IFERROR(VLOOKUP($C15,$C$89:H103,2,FALSE),"")</f>
        <v/>
      </c>
      <c r="F15" s="265" t="str">
        <f>IFERROR(VLOOKUP($C15,$C$89:H115,5,FALSE),"")</f>
        <v/>
      </c>
      <c r="G15" s="266" t="str">
        <f t="shared" si="0"/>
        <v/>
      </c>
      <c r="H15" s="267" t="str">
        <f>IFERROR(VLOOKUP($C15,$C$89:H100,6,FALSE),"")</f>
        <v/>
      </c>
      <c r="I15" s="268" t="str">
        <f t="shared" si="1"/>
        <v/>
      </c>
      <c r="N15" s="261" t="s">
        <v>4929</v>
      </c>
      <c r="O15" s="262" t="s">
        <v>2979</v>
      </c>
      <c r="P15" s="263">
        <v>0.52400000000000002</v>
      </c>
    </row>
    <row r="16" spans="1:16" ht="22.5" customHeight="1">
      <c r="A16" s="556"/>
      <c r="B16" s="557"/>
      <c r="C16" s="87"/>
      <c r="D16" s="256"/>
      <c r="E16" s="264" t="str">
        <f>IFERROR(VLOOKUP($C16,$C$89:H103,2,FALSE),"")</f>
        <v/>
      </c>
      <c r="F16" s="265" t="str">
        <f>IFERROR(VLOOKUP($C16,$C$89:H115,5,FALSE),"")</f>
        <v/>
      </c>
      <c r="G16" s="266" t="str">
        <f t="shared" si="0"/>
        <v/>
      </c>
      <c r="H16" s="267" t="str">
        <f>IFERROR(VLOOKUP($C16,$C$89:H100,6,FALSE),"")</f>
        <v/>
      </c>
      <c r="I16" s="268" t="str">
        <f t="shared" si="1"/>
        <v/>
      </c>
      <c r="N16" s="261" t="s">
        <v>4930</v>
      </c>
      <c r="O16" s="262" t="s">
        <v>2981</v>
      </c>
      <c r="P16" s="263">
        <v>0.45</v>
      </c>
    </row>
    <row r="17" spans="1:16" ht="22.5" customHeight="1">
      <c r="A17" s="558" t="s">
        <v>105</v>
      </c>
      <c r="B17" s="559"/>
      <c r="C17" s="269" t="s">
        <v>53</v>
      </c>
      <c r="D17" s="256"/>
      <c r="E17" s="122" t="s">
        <v>39</v>
      </c>
      <c r="F17" s="270">
        <f>VLOOKUP($C17,$C$88:H115,4,FALSE)</f>
        <v>0.06</v>
      </c>
      <c r="G17" s="258" t="str">
        <f t="shared" si="0"/>
        <v/>
      </c>
      <c r="H17" s="271">
        <v>2.632E-2</v>
      </c>
      <c r="I17" s="260" t="str">
        <f t="shared" si="1"/>
        <v/>
      </c>
      <c r="N17" s="261" t="s">
        <v>4931</v>
      </c>
      <c r="O17" s="262" t="s">
        <v>1047</v>
      </c>
      <c r="P17" s="263">
        <v>0.46400000000000002</v>
      </c>
    </row>
    <row r="18" spans="1:16" ht="31.5" customHeight="1">
      <c r="A18" s="554"/>
      <c r="B18" s="555"/>
      <c r="C18" s="272" t="s">
        <v>108</v>
      </c>
      <c r="D18" s="256"/>
      <c r="E18" s="122" t="s">
        <v>39</v>
      </c>
      <c r="F18" s="270">
        <f>VLOOKUP($C18,$C$88:H115,4,FALSE)</f>
        <v>5.7000000000000002E-2</v>
      </c>
      <c r="G18" s="258" t="str">
        <f t="shared" si="0"/>
        <v/>
      </c>
      <c r="H18" s="271">
        <v>3.5090000000000003E-2</v>
      </c>
      <c r="I18" s="260" t="str">
        <f t="shared" si="1"/>
        <v/>
      </c>
      <c r="N18" s="261" t="s">
        <v>4932</v>
      </c>
      <c r="O18" s="262" t="s">
        <v>2984</v>
      </c>
      <c r="P18" s="263">
        <v>0</v>
      </c>
    </row>
    <row r="19" spans="1:16" ht="22.5" customHeight="1">
      <c r="A19" s="548" t="s">
        <v>1109</v>
      </c>
      <c r="B19" s="549"/>
      <c r="C19" s="164" t="s">
        <v>53</v>
      </c>
      <c r="D19" s="256"/>
      <c r="E19" s="127" t="s">
        <v>110</v>
      </c>
      <c r="F19" s="124"/>
      <c r="G19" s="273" t="str">
        <f t="shared" si="0"/>
        <v/>
      </c>
      <c r="H19" s="223">
        <f>IFERROR(VLOOKUP($C19,$C$89:$H$115,6,FALSE),"")</f>
        <v>2.632E-2</v>
      </c>
      <c r="I19" s="260" t="str">
        <f t="shared" si="1"/>
        <v/>
      </c>
      <c r="N19" s="261" t="s">
        <v>4933</v>
      </c>
      <c r="O19" s="262" t="s">
        <v>2986</v>
      </c>
      <c r="P19" s="263">
        <v>0.36499999999999999</v>
      </c>
    </row>
    <row r="20" spans="1:16" ht="22.5" customHeight="1">
      <c r="A20" s="560" t="s">
        <v>60</v>
      </c>
      <c r="B20" s="249" t="s">
        <v>104</v>
      </c>
      <c r="C20" s="269" t="s">
        <v>46</v>
      </c>
      <c r="D20" s="256"/>
      <c r="E20" s="122" t="s">
        <v>40</v>
      </c>
      <c r="F20" s="274">
        <f>IFERROR(VLOOKUP(M3&amp;B21,N5:P2807,3,FALSE),"")</f>
        <v>0.311</v>
      </c>
      <c r="G20" s="258" t="str">
        <f t="shared" si="0"/>
        <v/>
      </c>
      <c r="H20" s="275">
        <v>0.25723000000000001</v>
      </c>
      <c r="I20" s="260" t="str">
        <f>IF(D20="","",D20*H20*0.001)</f>
        <v/>
      </c>
      <c r="N20" s="261" t="s">
        <v>4934</v>
      </c>
      <c r="O20" s="262" t="s">
        <v>674</v>
      </c>
      <c r="P20" s="263">
        <v>0.40499999999999997</v>
      </c>
    </row>
    <row r="21" spans="1:16" ht="24" customHeight="1">
      <c r="A21" s="561"/>
      <c r="B21" s="276" t="s">
        <v>6293</v>
      </c>
      <c r="C21" s="86" t="s">
        <v>66</v>
      </c>
      <c r="D21" s="256"/>
      <c r="E21" s="122" t="s">
        <v>40</v>
      </c>
      <c r="F21" s="274">
        <f>IFERROR(VLOOKUP(M3&amp;B21,N6:P2807,3,FALSE),"")</f>
        <v>0.311</v>
      </c>
      <c r="G21" s="258" t="str">
        <f t="shared" si="0"/>
        <v/>
      </c>
      <c r="H21" s="275">
        <v>0.23941999999999999</v>
      </c>
      <c r="I21" s="260" t="str">
        <f>IF(D21="","",D21*H21*0.001)</f>
        <v/>
      </c>
      <c r="N21" s="261" t="s">
        <v>4935</v>
      </c>
      <c r="O21" s="262" t="s">
        <v>305</v>
      </c>
      <c r="P21" s="263">
        <v>0.53799999999999992</v>
      </c>
    </row>
    <row r="22" spans="1:16" ht="22.5" customHeight="1">
      <c r="A22" s="561"/>
      <c r="B22" s="249" t="s">
        <v>104</v>
      </c>
      <c r="C22" s="269" t="s">
        <v>46</v>
      </c>
      <c r="D22" s="256"/>
      <c r="E22" s="122" t="s">
        <v>40</v>
      </c>
      <c r="F22" s="274" t="str">
        <f>IFERROR(VLOOKUP(M3&amp;B23,N6:P2807,3,FALSE),"")</f>
        <v/>
      </c>
      <c r="G22" s="258" t="str">
        <f t="shared" si="0"/>
        <v/>
      </c>
      <c r="H22" s="275">
        <v>0.25723000000000001</v>
      </c>
      <c r="I22" s="260" t="str">
        <f>IF(D22="","",D22*H22*0.001)</f>
        <v/>
      </c>
      <c r="N22" s="261" t="s">
        <v>4936</v>
      </c>
      <c r="O22" s="262" t="s">
        <v>692</v>
      </c>
      <c r="P22" s="263">
        <v>0.51200000000000001</v>
      </c>
    </row>
    <row r="23" spans="1:16" ht="24" customHeight="1">
      <c r="A23" s="562"/>
      <c r="B23" s="276"/>
      <c r="C23" s="86" t="s">
        <v>66</v>
      </c>
      <c r="D23" s="256"/>
      <c r="E23" s="122" t="s">
        <v>40</v>
      </c>
      <c r="F23" s="274" t="str">
        <f>IFERROR(VLOOKUP(M3&amp;B23,N6:P2807,3,FALSE),"")</f>
        <v/>
      </c>
      <c r="G23" s="258" t="str">
        <f t="shared" si="0"/>
        <v/>
      </c>
      <c r="H23" s="275">
        <v>0.23941999999999999</v>
      </c>
      <c r="I23" s="260" t="str">
        <f>IF(D23="","",D23*H23*0.001)</f>
        <v/>
      </c>
      <c r="N23" s="261" t="s">
        <v>4937</v>
      </c>
      <c r="O23" s="262" t="s">
        <v>805</v>
      </c>
      <c r="P23" s="263">
        <v>0.45300000000000001</v>
      </c>
    </row>
    <row r="24" spans="1:16" ht="27" customHeight="1">
      <c r="A24" s="548" t="s">
        <v>1107</v>
      </c>
      <c r="B24" s="549"/>
      <c r="C24" s="190" t="s">
        <v>1108</v>
      </c>
      <c r="D24" s="256"/>
      <c r="E24" s="122" t="s">
        <v>40</v>
      </c>
      <c r="F24" s="160"/>
      <c r="G24" s="277"/>
      <c r="H24" s="278"/>
      <c r="I24" s="279"/>
      <c r="N24" s="261" t="s">
        <v>4938</v>
      </c>
      <c r="O24" s="262" t="s">
        <v>2992</v>
      </c>
      <c r="P24" s="263">
        <v>0.318</v>
      </c>
    </row>
    <row r="25" spans="1:16" ht="22.5" customHeight="1" thickBot="1">
      <c r="A25" s="548" t="s">
        <v>4939</v>
      </c>
      <c r="B25" s="549"/>
      <c r="C25" s="194" t="s">
        <v>1118</v>
      </c>
      <c r="D25" s="256"/>
      <c r="E25" s="127" t="s">
        <v>109</v>
      </c>
      <c r="F25" s="124"/>
      <c r="G25" s="273" t="str">
        <f>IF(D25="","",D25*F25)</f>
        <v/>
      </c>
      <c r="H25" s="128">
        <v>0.252</v>
      </c>
      <c r="I25" s="260" t="str">
        <f>IF(D25="","",D25*H25*0.001)</f>
        <v/>
      </c>
      <c r="N25" s="261" t="s">
        <v>4940</v>
      </c>
      <c r="O25" s="262" t="s">
        <v>2994</v>
      </c>
      <c r="P25" s="263">
        <v>0.39</v>
      </c>
    </row>
    <row r="26" spans="1:16" ht="26.25" customHeight="1" thickBot="1">
      <c r="A26" s="563" t="s">
        <v>4941</v>
      </c>
      <c r="B26" s="564"/>
      <c r="C26" s="564"/>
      <c r="D26" s="564"/>
      <c r="E26" s="564"/>
      <c r="F26" s="565"/>
      <c r="G26" s="280" t="str">
        <f>IF(SUM(G6:G25),SUM(G6:G25),"")</f>
        <v/>
      </c>
      <c r="H26" s="281" t="s">
        <v>4942</v>
      </c>
      <c r="I26" s="282" t="str">
        <f>IF(SUM(I6:I25),SUM(I6:I25),"")</f>
        <v/>
      </c>
      <c r="N26" s="261" t="s">
        <v>4943</v>
      </c>
      <c r="O26" s="262" t="s">
        <v>2996</v>
      </c>
      <c r="P26" s="263">
        <v>0.38200000000000001</v>
      </c>
    </row>
    <row r="27" spans="1:16" ht="6.75" customHeight="1">
      <c r="A27" s="283"/>
      <c r="B27" s="284"/>
      <c r="C27" s="285"/>
      <c r="D27" s="285"/>
      <c r="E27" s="285"/>
      <c r="F27" s="286"/>
      <c r="G27" s="287"/>
      <c r="H27" s="288"/>
      <c r="I27" s="289"/>
      <c r="N27" s="261" t="s">
        <v>4944</v>
      </c>
      <c r="O27" s="262" t="s">
        <v>2998</v>
      </c>
      <c r="P27" s="263">
        <v>0.65899999999999992</v>
      </c>
    </row>
    <row r="28" spans="1:16" ht="22.5" customHeight="1" thickBot="1">
      <c r="A28" s="290" t="s">
        <v>4902</v>
      </c>
      <c r="B28" s="291"/>
      <c r="C28" s="292"/>
      <c r="D28" s="293"/>
      <c r="E28" s="294"/>
      <c r="F28" s="295"/>
      <c r="G28" s="296"/>
      <c r="H28" s="297"/>
      <c r="I28" s="298"/>
      <c r="N28" s="261" t="s">
        <v>4945</v>
      </c>
      <c r="O28" s="262" t="s">
        <v>554</v>
      </c>
      <c r="P28" s="263">
        <v>0.45300000000000001</v>
      </c>
    </row>
    <row r="29" spans="1:16" ht="18.75" customHeight="1" thickBot="1">
      <c r="A29" s="566" t="s">
        <v>113</v>
      </c>
      <c r="B29" s="567"/>
      <c r="C29" s="299" t="s">
        <v>4946</v>
      </c>
      <c r="D29" s="300" t="s">
        <v>4947</v>
      </c>
      <c r="E29" s="301" t="s">
        <v>69</v>
      </c>
      <c r="F29" s="568" t="s">
        <v>4948</v>
      </c>
      <c r="G29" s="569"/>
      <c r="H29" s="302" t="s">
        <v>69</v>
      </c>
      <c r="I29" s="298"/>
      <c r="N29" s="261" t="s">
        <v>4949</v>
      </c>
      <c r="O29" s="262" t="s">
        <v>327</v>
      </c>
      <c r="P29" s="263">
        <v>0.52500000000000002</v>
      </c>
    </row>
    <row r="30" spans="1:16" ht="18.75" customHeight="1">
      <c r="A30" s="570" t="s">
        <v>4950</v>
      </c>
      <c r="B30" s="572" t="s">
        <v>4951</v>
      </c>
      <c r="C30" s="303" t="s">
        <v>4952</v>
      </c>
      <c r="D30" s="304"/>
      <c r="E30" s="305" t="s">
        <v>4953</v>
      </c>
      <c r="F30" s="575"/>
      <c r="G30" s="575"/>
      <c r="H30" s="306" t="s">
        <v>109</v>
      </c>
      <c r="I30" s="298"/>
      <c r="N30" s="261" t="s">
        <v>4954</v>
      </c>
      <c r="O30" s="262" t="s">
        <v>3002</v>
      </c>
      <c r="P30" s="263">
        <v>0</v>
      </c>
    </row>
    <row r="31" spans="1:16" ht="18.75" customHeight="1">
      <c r="A31" s="570"/>
      <c r="B31" s="573"/>
      <c r="C31" s="307" t="s">
        <v>4955</v>
      </c>
      <c r="D31" s="308"/>
      <c r="E31" s="309" t="s">
        <v>4953</v>
      </c>
      <c r="F31" s="576"/>
      <c r="G31" s="576"/>
      <c r="H31" s="310" t="s">
        <v>110</v>
      </c>
      <c r="I31" s="298"/>
      <c r="N31" s="261" t="s">
        <v>4956</v>
      </c>
      <c r="O31" s="262" t="s">
        <v>3004</v>
      </c>
      <c r="P31" s="263">
        <v>0</v>
      </c>
    </row>
    <row r="32" spans="1:16" ht="18.75" customHeight="1">
      <c r="A32" s="570"/>
      <c r="B32" s="574"/>
      <c r="C32" s="307" t="s">
        <v>4957</v>
      </c>
      <c r="D32" s="308"/>
      <c r="E32" s="309" t="s">
        <v>4953</v>
      </c>
      <c r="F32" s="576"/>
      <c r="G32" s="576"/>
      <c r="H32" s="311" t="s">
        <v>4953</v>
      </c>
      <c r="I32" s="298"/>
      <c r="N32" s="261" t="s">
        <v>4958</v>
      </c>
      <c r="O32" s="262" t="s">
        <v>3006</v>
      </c>
      <c r="P32" s="263">
        <v>0.374</v>
      </c>
    </row>
    <row r="33" spans="1:16" ht="18.75" customHeight="1">
      <c r="A33" s="570"/>
      <c r="B33" s="577" t="s">
        <v>4959</v>
      </c>
      <c r="C33" s="578"/>
      <c r="D33" s="308"/>
      <c r="E33" s="309" t="s">
        <v>4953</v>
      </c>
      <c r="F33" s="576"/>
      <c r="G33" s="576"/>
      <c r="H33" s="310" t="s">
        <v>109</v>
      </c>
      <c r="I33" s="298"/>
      <c r="N33" s="261" t="s">
        <v>4960</v>
      </c>
      <c r="O33" s="262" t="s">
        <v>3008</v>
      </c>
      <c r="P33" s="263">
        <v>3.3000000000000002E-2</v>
      </c>
    </row>
    <row r="34" spans="1:16" ht="18.75" customHeight="1">
      <c r="A34" s="570"/>
      <c r="B34" s="577" t="s">
        <v>4961</v>
      </c>
      <c r="C34" s="578"/>
      <c r="D34" s="308"/>
      <c r="E34" s="309" t="s">
        <v>4953</v>
      </c>
      <c r="F34" s="576"/>
      <c r="G34" s="576"/>
      <c r="H34" s="312" t="s">
        <v>110</v>
      </c>
      <c r="I34" s="298"/>
      <c r="N34" s="261" t="s">
        <v>4962</v>
      </c>
      <c r="O34" s="262" t="s">
        <v>3010</v>
      </c>
      <c r="P34" s="263">
        <v>0.20200000000000001</v>
      </c>
    </row>
    <row r="35" spans="1:16" ht="18.75" customHeight="1">
      <c r="A35" s="571"/>
      <c r="B35" s="577" t="s">
        <v>4963</v>
      </c>
      <c r="C35" s="578"/>
      <c r="D35" s="313" t="str">
        <f>IF(SUM(D30:D34),SUM(D30:D34),"")</f>
        <v/>
      </c>
      <c r="E35" s="314" t="s">
        <v>4953</v>
      </c>
      <c r="F35" s="579" t="str">
        <f>IF(SUM(G30:G34),SUM(G30:G34),"")</f>
        <v/>
      </c>
      <c r="G35" s="580"/>
      <c r="H35" s="315"/>
      <c r="I35" s="298"/>
      <c r="N35" s="261" t="s">
        <v>4964</v>
      </c>
      <c r="O35" s="262" t="s">
        <v>3012</v>
      </c>
      <c r="P35" s="263">
        <v>0.55300000000000005</v>
      </c>
    </row>
    <row r="36" spans="1:16" ht="18.75" customHeight="1">
      <c r="A36" s="591" t="s">
        <v>4965</v>
      </c>
      <c r="B36" s="572" t="s">
        <v>4951</v>
      </c>
      <c r="C36" s="316" t="s">
        <v>4952</v>
      </c>
      <c r="D36" s="308"/>
      <c r="E36" s="309" t="s">
        <v>4953</v>
      </c>
      <c r="F36" s="576"/>
      <c r="G36" s="576"/>
      <c r="H36" s="310" t="s">
        <v>109</v>
      </c>
      <c r="I36" s="298"/>
      <c r="N36" s="261" t="s">
        <v>4966</v>
      </c>
      <c r="O36" s="262" t="s">
        <v>532</v>
      </c>
      <c r="P36" s="263">
        <v>0.48799999999999999</v>
      </c>
    </row>
    <row r="37" spans="1:16" ht="18.75" customHeight="1">
      <c r="A37" s="592"/>
      <c r="B37" s="573"/>
      <c r="C37" s="307" t="s">
        <v>4955</v>
      </c>
      <c r="D37" s="308"/>
      <c r="E37" s="309" t="s">
        <v>4953</v>
      </c>
      <c r="F37" s="576"/>
      <c r="G37" s="576"/>
      <c r="H37" s="310" t="s">
        <v>110</v>
      </c>
      <c r="I37" s="298"/>
      <c r="N37" s="261" t="s">
        <v>4967</v>
      </c>
      <c r="O37" s="262" t="s">
        <v>306</v>
      </c>
      <c r="P37" s="263">
        <v>0.45500000000000002</v>
      </c>
    </row>
    <row r="38" spans="1:16" ht="20.25">
      <c r="A38" s="592"/>
      <c r="B38" s="574"/>
      <c r="C38" s="307" t="s">
        <v>4957</v>
      </c>
      <c r="D38" s="308"/>
      <c r="E38" s="309" t="s">
        <v>4953</v>
      </c>
      <c r="F38" s="576"/>
      <c r="G38" s="576"/>
      <c r="H38" s="311" t="s">
        <v>4953</v>
      </c>
      <c r="I38" s="298"/>
      <c r="N38" s="261" t="s">
        <v>4968</v>
      </c>
      <c r="O38" s="262" t="s">
        <v>787</v>
      </c>
      <c r="P38" s="263">
        <v>0.45300000000000001</v>
      </c>
    </row>
    <row r="39" spans="1:16" ht="20.25">
      <c r="A39" s="592"/>
      <c r="B39" s="577" t="s">
        <v>4959</v>
      </c>
      <c r="C39" s="578"/>
      <c r="D39" s="308"/>
      <c r="E39" s="309" t="s">
        <v>4953</v>
      </c>
      <c r="F39" s="576"/>
      <c r="G39" s="576"/>
      <c r="H39" s="310" t="s">
        <v>109</v>
      </c>
      <c r="I39" s="298"/>
      <c r="N39" s="261" t="s">
        <v>4969</v>
      </c>
      <c r="O39" s="262" t="s">
        <v>329</v>
      </c>
      <c r="P39" s="263">
        <v>0.51500000000000001</v>
      </c>
    </row>
    <row r="40" spans="1:16" ht="20.25">
      <c r="A40" s="592"/>
      <c r="B40" s="577" t="s">
        <v>4961</v>
      </c>
      <c r="C40" s="578"/>
      <c r="D40" s="308"/>
      <c r="E40" s="309" t="s">
        <v>4953</v>
      </c>
      <c r="F40" s="576"/>
      <c r="G40" s="576"/>
      <c r="H40" s="312" t="s">
        <v>110</v>
      </c>
      <c r="I40" s="298"/>
      <c r="N40" s="261" t="s">
        <v>4970</v>
      </c>
      <c r="O40" s="262" t="s">
        <v>557</v>
      </c>
      <c r="P40" s="263">
        <v>0.44700000000000001</v>
      </c>
    </row>
    <row r="41" spans="1:16" ht="17.25" customHeight="1">
      <c r="A41" s="592"/>
      <c r="B41" s="585"/>
      <c r="C41" s="586"/>
      <c r="D41" s="317"/>
      <c r="E41" s="318"/>
      <c r="F41" s="338"/>
      <c r="G41" s="339"/>
      <c r="H41" s="458"/>
      <c r="I41" s="298"/>
      <c r="N41" s="261" t="s">
        <v>4971</v>
      </c>
      <c r="O41" s="262" t="s">
        <v>785</v>
      </c>
      <c r="P41" s="263">
        <v>0.36399999999999999</v>
      </c>
    </row>
    <row r="42" spans="1:16" ht="22.5" customHeight="1" thickBot="1">
      <c r="A42" s="593"/>
      <c r="B42" s="587" t="s">
        <v>4972</v>
      </c>
      <c r="C42" s="588"/>
      <c r="D42" s="319" t="str">
        <f>IF(SUM(D36:D41),SUM(D36:D40),"")</f>
        <v/>
      </c>
      <c r="E42" s="320" t="s">
        <v>4953</v>
      </c>
      <c r="F42" s="589" t="str">
        <f>IF(SUM(G36:G40),SUM(G36:G40),"")</f>
        <v/>
      </c>
      <c r="G42" s="590"/>
      <c r="H42" s="321"/>
      <c r="I42" s="298"/>
      <c r="N42" s="261" t="s">
        <v>4973</v>
      </c>
      <c r="O42" s="262" t="s">
        <v>761</v>
      </c>
      <c r="P42" s="263">
        <v>0.50600000000000001</v>
      </c>
    </row>
    <row r="43" spans="1:16" ht="22.5" customHeight="1" thickBot="1">
      <c r="A43" s="581" t="s">
        <v>4974</v>
      </c>
      <c r="B43" s="582"/>
      <c r="C43" s="582"/>
      <c r="D43" s="322" t="str">
        <f>IF((D42=""),D35,(D35+D42))</f>
        <v/>
      </c>
      <c r="E43" s="323" t="s">
        <v>4953</v>
      </c>
      <c r="F43" s="324"/>
      <c r="G43" s="324"/>
      <c r="H43" s="325"/>
      <c r="I43" s="298"/>
      <c r="N43" s="261" t="s">
        <v>4975</v>
      </c>
      <c r="O43" s="262" t="s">
        <v>3021</v>
      </c>
      <c r="P43" s="263">
        <v>0.47899999999999998</v>
      </c>
    </row>
    <row r="44" spans="1:16" ht="26.25" customHeight="1" thickTop="1" thickBot="1">
      <c r="A44" s="583" t="s">
        <v>4976</v>
      </c>
      <c r="B44" s="584"/>
      <c r="C44" s="584"/>
      <c r="D44" s="326" t="str">
        <f>IF((D43=""),G26,(G26-D43))</f>
        <v/>
      </c>
      <c r="E44" s="327" t="s">
        <v>4953</v>
      </c>
      <c r="F44" s="287"/>
      <c r="H44" s="325"/>
      <c r="I44" s="298"/>
      <c r="N44" s="261" t="s">
        <v>4977</v>
      </c>
      <c r="O44" s="262" t="s">
        <v>3023</v>
      </c>
      <c r="P44" s="263">
        <v>0.54900000000000004</v>
      </c>
    </row>
    <row r="45" spans="1:16" ht="9" customHeight="1">
      <c r="A45" s="328"/>
      <c r="B45" s="328"/>
      <c r="C45" s="328"/>
      <c r="D45" s="287"/>
      <c r="E45" s="329"/>
      <c r="F45" s="287"/>
      <c r="H45" s="325"/>
      <c r="I45" s="298"/>
      <c r="N45" s="261" t="s">
        <v>4978</v>
      </c>
      <c r="O45" s="262" t="s">
        <v>3025</v>
      </c>
      <c r="P45" s="263">
        <v>0</v>
      </c>
    </row>
    <row r="46" spans="1:16" ht="14.25">
      <c r="A46" s="34" t="s">
        <v>4979</v>
      </c>
      <c r="B46" s="34"/>
      <c r="C46" s="7"/>
      <c r="D46" s="7"/>
      <c r="E46" s="7"/>
      <c r="F46" s="7"/>
      <c r="I46" s="298"/>
      <c r="N46" s="261" t="s">
        <v>4980</v>
      </c>
      <c r="O46" s="262" t="s">
        <v>3027</v>
      </c>
      <c r="P46" s="263">
        <v>0</v>
      </c>
    </row>
    <row r="47" spans="1:16" ht="18" customHeight="1">
      <c r="A47" s="33" t="s">
        <v>4981</v>
      </c>
      <c r="B47" s="33"/>
      <c r="C47" s="7"/>
      <c r="D47" s="7"/>
      <c r="E47" s="7"/>
      <c r="F47" s="7"/>
      <c r="I47" s="298"/>
      <c r="N47" s="261" t="s">
        <v>4982</v>
      </c>
      <c r="O47" s="262" t="s">
        <v>3029</v>
      </c>
      <c r="P47" s="263">
        <v>0.503</v>
      </c>
    </row>
    <row r="48" spans="1:16" ht="14.25">
      <c r="A48" s="33" t="s">
        <v>4983</v>
      </c>
      <c r="B48" s="33"/>
      <c r="C48" s="7"/>
      <c r="D48" s="7"/>
      <c r="E48" s="7"/>
      <c r="F48" s="7"/>
      <c r="N48" s="261" t="s">
        <v>4984</v>
      </c>
      <c r="O48" s="262" t="s">
        <v>330</v>
      </c>
      <c r="P48" s="263">
        <v>0.51700000000000002</v>
      </c>
    </row>
    <row r="49" spans="1:16" ht="14.25">
      <c r="A49" s="33" t="s">
        <v>4985</v>
      </c>
      <c r="B49" s="33"/>
      <c r="D49" s="7"/>
      <c r="E49" s="7"/>
      <c r="F49" s="7"/>
      <c r="G49" s="7"/>
      <c r="H49" s="7"/>
      <c r="N49" s="261" t="s">
        <v>4986</v>
      </c>
      <c r="O49" s="262" t="s">
        <v>331</v>
      </c>
      <c r="P49" s="263">
        <v>0.48199999999999998</v>
      </c>
    </row>
    <row r="50" spans="1:16" ht="6" customHeight="1">
      <c r="A50" s="33" t="s">
        <v>4987</v>
      </c>
      <c r="B50" s="33"/>
      <c r="D50" s="7"/>
      <c r="E50" s="7"/>
      <c r="F50" s="7"/>
      <c r="G50" s="7"/>
      <c r="H50" s="7"/>
      <c r="N50" s="261" t="s">
        <v>4988</v>
      </c>
      <c r="O50" s="262" t="s">
        <v>3033</v>
      </c>
      <c r="P50" s="263">
        <v>0.51500000000000001</v>
      </c>
    </row>
    <row r="51" spans="1:16" ht="14.25">
      <c r="A51" s="33" t="s">
        <v>4989</v>
      </c>
      <c r="B51" s="33"/>
      <c r="D51" s="7"/>
      <c r="E51" s="7"/>
      <c r="F51" s="7"/>
      <c r="G51" s="7"/>
      <c r="H51" s="7"/>
      <c r="N51" s="261" t="s">
        <v>4990</v>
      </c>
      <c r="O51" s="262" t="s">
        <v>1044</v>
      </c>
      <c r="P51" s="263">
        <v>0.45300000000000001</v>
      </c>
    </row>
    <row r="52" spans="1:16" ht="14.25">
      <c r="A52" s="33"/>
      <c r="B52" s="88" t="s">
        <v>107</v>
      </c>
      <c r="C52" s="88"/>
      <c r="D52" s="7"/>
      <c r="E52" s="7"/>
      <c r="F52" s="7"/>
      <c r="G52" s="7"/>
      <c r="H52" s="7"/>
      <c r="N52" s="261" t="s">
        <v>4991</v>
      </c>
      <c r="O52" s="262" t="s">
        <v>3036</v>
      </c>
      <c r="P52" s="263">
        <v>0</v>
      </c>
    </row>
    <row r="53" spans="1:16" ht="16.5">
      <c r="A53" s="34" t="s">
        <v>4992</v>
      </c>
      <c r="B53" s="34"/>
      <c r="C53" s="7"/>
      <c r="D53" s="7"/>
      <c r="E53" s="7"/>
      <c r="F53" s="7"/>
      <c r="N53" s="261" t="s">
        <v>4993</v>
      </c>
      <c r="O53" s="262" t="s">
        <v>3038</v>
      </c>
      <c r="P53" s="263">
        <v>0</v>
      </c>
    </row>
    <row r="54" spans="1:16" ht="14.25">
      <c r="A54" s="34" t="s">
        <v>4994</v>
      </c>
      <c r="B54" s="7"/>
      <c r="C54" s="7"/>
      <c r="D54" s="7"/>
      <c r="E54" s="7"/>
      <c r="F54" s="7"/>
      <c r="N54" s="261" t="s">
        <v>4995</v>
      </c>
      <c r="O54" s="262" t="s">
        <v>3040</v>
      </c>
      <c r="P54" s="263">
        <v>0.39300000000000002</v>
      </c>
    </row>
    <row r="55" spans="1:16" ht="7.5" customHeight="1">
      <c r="A55" s="34"/>
      <c r="B55" s="7"/>
      <c r="C55" s="7"/>
      <c r="D55" s="7"/>
      <c r="E55" s="7"/>
      <c r="F55" s="7"/>
      <c r="N55" s="261" t="s">
        <v>4996</v>
      </c>
      <c r="O55" s="262" t="s">
        <v>3042</v>
      </c>
      <c r="P55" s="263">
        <v>0.82499999999999996</v>
      </c>
    </row>
    <row r="56" spans="1:16" ht="14.25">
      <c r="A56" s="33" t="s">
        <v>99</v>
      </c>
      <c r="B56" s="33"/>
      <c r="C56" s="7"/>
      <c r="D56" s="7"/>
      <c r="E56" s="7"/>
      <c r="F56" s="7"/>
      <c r="N56" s="261" t="s">
        <v>4997</v>
      </c>
      <c r="O56" s="262" t="s">
        <v>3044</v>
      </c>
      <c r="P56" s="263">
        <v>0.82499999999999996</v>
      </c>
    </row>
    <row r="57" spans="1:16">
      <c r="A57" s="7"/>
      <c r="B57" s="7"/>
      <c r="C57" s="7"/>
      <c r="D57" s="7"/>
      <c r="E57" s="7"/>
      <c r="F57" s="7"/>
      <c r="N57" s="261" t="s">
        <v>4998</v>
      </c>
      <c r="O57" s="262" t="s">
        <v>3046</v>
      </c>
      <c r="P57" s="263">
        <v>0.43600000000000005</v>
      </c>
    </row>
    <row r="58" spans="1:16">
      <c r="N58" s="261" t="s">
        <v>4999</v>
      </c>
      <c r="O58" s="262" t="s">
        <v>541</v>
      </c>
      <c r="P58" s="263">
        <v>0.56099999999999994</v>
      </c>
    </row>
    <row r="59" spans="1:16">
      <c r="N59" s="261" t="s">
        <v>5000</v>
      </c>
      <c r="O59" s="262" t="s">
        <v>3049</v>
      </c>
      <c r="P59" s="263">
        <v>0.34099999999999997</v>
      </c>
    </row>
    <row r="60" spans="1:16">
      <c r="N60" s="261" t="s">
        <v>5001</v>
      </c>
      <c r="O60" s="262" t="s">
        <v>1081</v>
      </c>
      <c r="P60" s="263">
        <v>0.50600000000000001</v>
      </c>
    </row>
    <row r="61" spans="1:16">
      <c r="N61" s="261" t="s">
        <v>5002</v>
      </c>
      <c r="O61" s="262" t="s">
        <v>719</v>
      </c>
      <c r="P61" s="263">
        <v>0.53500000000000003</v>
      </c>
    </row>
    <row r="62" spans="1:16">
      <c r="N62" s="261" t="s">
        <v>5003</v>
      </c>
      <c r="O62" s="262" t="s">
        <v>666</v>
      </c>
      <c r="P62" s="263">
        <v>0.44</v>
      </c>
    </row>
    <row r="63" spans="1:16">
      <c r="N63" s="261" t="s">
        <v>5004</v>
      </c>
      <c r="O63" s="262" t="s">
        <v>498</v>
      </c>
      <c r="P63" s="263">
        <v>0.45300000000000001</v>
      </c>
    </row>
    <row r="64" spans="1:16">
      <c r="N64" s="261" t="s">
        <v>5005</v>
      </c>
      <c r="O64" s="262" t="s">
        <v>778</v>
      </c>
      <c r="P64" s="263">
        <v>0.55900000000000005</v>
      </c>
    </row>
    <row r="65" spans="14:16">
      <c r="N65" s="261" t="s">
        <v>5006</v>
      </c>
      <c r="O65" s="262" t="s">
        <v>588</v>
      </c>
      <c r="P65" s="263">
        <v>0.39500000000000002</v>
      </c>
    </row>
    <row r="66" spans="14:16">
      <c r="N66" s="261" t="s">
        <v>5007</v>
      </c>
      <c r="O66" s="262" t="s">
        <v>332</v>
      </c>
      <c r="P66" s="263">
        <v>0.54699999999999993</v>
      </c>
    </row>
    <row r="67" spans="14:16">
      <c r="N67" s="261" t="s">
        <v>5008</v>
      </c>
      <c r="O67" s="262" t="s">
        <v>3058</v>
      </c>
      <c r="P67" s="263">
        <v>0.55000000000000004</v>
      </c>
    </row>
    <row r="68" spans="14:16" ht="2.25" customHeight="1">
      <c r="N68" s="261" t="s">
        <v>5009</v>
      </c>
      <c r="O68" s="262" t="s">
        <v>3060</v>
      </c>
      <c r="P68" s="263">
        <v>0.52899999999999991</v>
      </c>
    </row>
    <row r="69" spans="14:16">
      <c r="N69" s="261" t="s">
        <v>5010</v>
      </c>
      <c r="O69" s="262" t="s">
        <v>3062</v>
      </c>
      <c r="P69" s="263">
        <v>0.42599999999999999</v>
      </c>
    </row>
    <row r="70" spans="14:16">
      <c r="N70" s="261" t="s">
        <v>5011</v>
      </c>
      <c r="O70" s="262" t="s">
        <v>3064</v>
      </c>
      <c r="P70" s="263">
        <v>0</v>
      </c>
    </row>
    <row r="71" spans="14:16">
      <c r="N71" s="261" t="s">
        <v>5012</v>
      </c>
      <c r="O71" s="262" t="s">
        <v>3066</v>
      </c>
      <c r="P71" s="263">
        <v>0.51700000000000002</v>
      </c>
    </row>
    <row r="72" spans="14:16">
      <c r="N72" s="261" t="s">
        <v>5013</v>
      </c>
      <c r="O72" s="262" t="s">
        <v>3068</v>
      </c>
      <c r="P72" s="263">
        <v>0</v>
      </c>
    </row>
    <row r="73" spans="14:16">
      <c r="N73" s="261" t="s">
        <v>5014</v>
      </c>
      <c r="O73" s="262" t="s">
        <v>3070</v>
      </c>
      <c r="P73" s="263">
        <v>0</v>
      </c>
    </row>
    <row r="74" spans="14:16">
      <c r="N74" s="261" t="s">
        <v>5015</v>
      </c>
      <c r="O74" s="262" t="s">
        <v>3072</v>
      </c>
      <c r="P74" s="263">
        <v>0.2</v>
      </c>
    </row>
    <row r="75" spans="14:16">
      <c r="N75" s="261" t="s">
        <v>5016</v>
      </c>
      <c r="O75" s="262" t="s">
        <v>3074</v>
      </c>
      <c r="P75" s="263">
        <v>0.46200000000000002</v>
      </c>
    </row>
    <row r="76" spans="14:16">
      <c r="N76" s="261" t="s">
        <v>5017</v>
      </c>
      <c r="O76" s="262" t="s">
        <v>3076</v>
      </c>
      <c r="P76" s="263">
        <v>0.39100000000000001</v>
      </c>
    </row>
    <row r="77" spans="14:16">
      <c r="N77" s="261" t="s">
        <v>5018</v>
      </c>
      <c r="O77" s="262" t="s">
        <v>3078</v>
      </c>
      <c r="P77" s="263">
        <v>0</v>
      </c>
    </row>
    <row r="78" spans="14:16">
      <c r="N78" s="261" t="s">
        <v>5019</v>
      </c>
      <c r="O78" s="262" t="s">
        <v>3080</v>
      </c>
      <c r="P78" s="263">
        <v>0.2</v>
      </c>
    </row>
    <row r="79" spans="14:16">
      <c r="N79" s="261" t="s">
        <v>5020</v>
      </c>
      <c r="O79" s="262" t="s">
        <v>3082</v>
      </c>
      <c r="P79" s="263">
        <v>0.46799999999999997</v>
      </c>
    </row>
    <row r="80" spans="14:16">
      <c r="N80" s="261" t="s">
        <v>5021</v>
      </c>
      <c r="O80" s="262" t="s">
        <v>3084</v>
      </c>
      <c r="P80" s="263">
        <v>0.46700000000000003</v>
      </c>
    </row>
    <row r="81" spans="3:16">
      <c r="N81" s="261" t="s">
        <v>5022</v>
      </c>
      <c r="O81" s="262" t="s">
        <v>832</v>
      </c>
      <c r="P81" s="263">
        <v>0.38300000000000001</v>
      </c>
    </row>
    <row r="82" spans="3:16">
      <c r="N82" s="261" t="s">
        <v>5023</v>
      </c>
      <c r="O82" s="262" t="s">
        <v>3087</v>
      </c>
      <c r="P82" s="263">
        <v>0.52200000000000002</v>
      </c>
    </row>
    <row r="83" spans="3:16">
      <c r="N83" s="261" t="s">
        <v>5024</v>
      </c>
      <c r="O83" s="262" t="s">
        <v>3089</v>
      </c>
      <c r="P83" s="263">
        <v>0.51900000000000002</v>
      </c>
    </row>
    <row r="84" spans="3:16">
      <c r="N84" s="261" t="s">
        <v>5025</v>
      </c>
      <c r="O84" s="262" t="s">
        <v>529</v>
      </c>
      <c r="P84" s="263">
        <v>0.60599999999999998</v>
      </c>
    </row>
    <row r="85" spans="3:16">
      <c r="N85" s="261" t="s">
        <v>5026</v>
      </c>
      <c r="O85" s="262" t="s">
        <v>3092</v>
      </c>
      <c r="P85" s="263">
        <v>0</v>
      </c>
    </row>
    <row r="86" spans="3:16">
      <c r="N86" s="261" t="s">
        <v>5027</v>
      </c>
      <c r="O86" s="262" t="s">
        <v>3094</v>
      </c>
      <c r="P86" s="263">
        <v>0.48799999999999999</v>
      </c>
    </row>
    <row r="87" spans="3:16">
      <c r="N87" s="261" t="s">
        <v>5028</v>
      </c>
      <c r="O87" s="262" t="s">
        <v>3096</v>
      </c>
      <c r="P87" s="263">
        <v>0.48799999999999999</v>
      </c>
    </row>
    <row r="88" spans="3:16">
      <c r="C88" s="37" t="s">
        <v>68</v>
      </c>
      <c r="D88" s="37" t="s">
        <v>69</v>
      </c>
      <c r="E88" s="37" t="s">
        <v>70</v>
      </c>
      <c r="F88" s="37" t="s">
        <v>71</v>
      </c>
      <c r="G88" s="37" t="s">
        <v>72</v>
      </c>
      <c r="H88" s="37" t="s">
        <v>73</v>
      </c>
      <c r="N88" s="261" t="s">
        <v>5029</v>
      </c>
      <c r="O88" s="262" t="s">
        <v>573</v>
      </c>
      <c r="P88" s="263">
        <v>0.46</v>
      </c>
    </row>
    <row r="89" spans="3:16" ht="28.5">
      <c r="C89" s="38" t="s">
        <v>64</v>
      </c>
      <c r="D89" s="39" t="s">
        <v>36</v>
      </c>
      <c r="E89" s="40">
        <v>38.200000000000003</v>
      </c>
      <c r="F89" s="41">
        <v>6.8566666666666679E-2</v>
      </c>
      <c r="G89" s="42">
        <f t="shared" ref="G89:G111" si="2">E89*F89</f>
        <v>2.6192466666666672</v>
      </c>
      <c r="H89" s="330">
        <v>0.98555999999999999</v>
      </c>
      <c r="N89" s="261" t="s">
        <v>5030</v>
      </c>
      <c r="O89" s="262" t="s">
        <v>3099</v>
      </c>
      <c r="P89" s="263">
        <v>0.40600000000000003</v>
      </c>
    </row>
    <row r="90" spans="3:16" ht="14.25">
      <c r="C90" s="25" t="s">
        <v>75</v>
      </c>
      <c r="D90" s="31" t="s">
        <v>36</v>
      </c>
      <c r="E90" s="22">
        <v>35.299999999999997</v>
      </c>
      <c r="F90" s="44">
        <v>6.7466666666666661E-2</v>
      </c>
      <c r="G90" s="45">
        <f t="shared" si="2"/>
        <v>2.3815733333333329</v>
      </c>
      <c r="H90" s="331">
        <v>0.91073999999999999</v>
      </c>
      <c r="N90" s="261" t="s">
        <v>5031</v>
      </c>
      <c r="O90" s="262" t="s">
        <v>443</v>
      </c>
      <c r="P90" s="263">
        <v>0.45300000000000001</v>
      </c>
    </row>
    <row r="91" spans="3:16" ht="14.25">
      <c r="C91" s="25" t="s">
        <v>76</v>
      </c>
      <c r="D91" s="31" t="s">
        <v>36</v>
      </c>
      <c r="E91" s="22">
        <v>33.6</v>
      </c>
      <c r="F91" s="47">
        <v>6.6733333333333339E-2</v>
      </c>
      <c r="G91" s="45">
        <f t="shared" si="2"/>
        <v>2.2422400000000002</v>
      </c>
      <c r="H91" s="331">
        <v>0.86687999999999998</v>
      </c>
      <c r="N91" s="261" t="s">
        <v>5032</v>
      </c>
      <c r="O91" s="262" t="s">
        <v>445</v>
      </c>
      <c r="P91" s="263">
        <v>0.67699999999999994</v>
      </c>
    </row>
    <row r="92" spans="3:16" ht="14.25">
      <c r="C92" s="28" t="s">
        <v>48</v>
      </c>
      <c r="D92" s="32" t="s">
        <v>37</v>
      </c>
      <c r="E92" s="23">
        <v>40.9</v>
      </c>
      <c r="F92" s="47">
        <v>7.6266666666666663E-2</v>
      </c>
      <c r="G92" s="45">
        <f t="shared" si="2"/>
        <v>3.1193066666666662</v>
      </c>
      <c r="H92" s="331">
        <v>1.05522</v>
      </c>
      <c r="N92" s="261" t="s">
        <v>5033</v>
      </c>
      <c r="O92" s="262" t="s">
        <v>789</v>
      </c>
      <c r="P92" s="263">
        <v>0.45300000000000001</v>
      </c>
    </row>
    <row r="93" spans="3:16" ht="14.25">
      <c r="C93" s="28" t="s">
        <v>49</v>
      </c>
      <c r="D93" s="32" t="s">
        <v>37</v>
      </c>
      <c r="E93" s="23">
        <v>29.9</v>
      </c>
      <c r="F93" s="47">
        <v>9.3133333333333332E-2</v>
      </c>
      <c r="G93" s="45">
        <f t="shared" si="2"/>
        <v>2.7846866666666665</v>
      </c>
      <c r="H93" s="331">
        <v>0.77141999999999999</v>
      </c>
      <c r="N93" s="261" t="s">
        <v>5034</v>
      </c>
      <c r="O93" s="262" t="s">
        <v>446</v>
      </c>
      <c r="P93" s="263">
        <v>0.67100000000000004</v>
      </c>
    </row>
    <row r="94" spans="3:16" ht="14.25">
      <c r="C94" s="28" t="s">
        <v>51</v>
      </c>
      <c r="D94" s="32" t="s">
        <v>38</v>
      </c>
      <c r="E94" s="23">
        <v>44.9</v>
      </c>
      <c r="F94" s="47">
        <v>5.2066666666666671E-2</v>
      </c>
      <c r="G94" s="45">
        <f t="shared" si="2"/>
        <v>2.3377933333333334</v>
      </c>
      <c r="H94" s="331">
        <v>1.15842</v>
      </c>
      <c r="N94" s="261" t="s">
        <v>5035</v>
      </c>
      <c r="O94" s="262" t="s">
        <v>813</v>
      </c>
      <c r="P94" s="263">
        <v>0.45300000000000001</v>
      </c>
    </row>
    <row r="95" spans="3:16" ht="14.25">
      <c r="C95" s="28" t="s">
        <v>52</v>
      </c>
      <c r="D95" s="32" t="s">
        <v>38</v>
      </c>
      <c r="E95" s="23">
        <v>43.5</v>
      </c>
      <c r="F95" s="47">
        <v>5.096666666666666E-2</v>
      </c>
      <c r="G95" s="45">
        <f t="shared" si="2"/>
        <v>2.2170499999999995</v>
      </c>
      <c r="H95" s="331">
        <v>1.1223000000000001</v>
      </c>
      <c r="N95" s="261" t="s">
        <v>5036</v>
      </c>
      <c r="O95" s="262" t="s">
        <v>803</v>
      </c>
      <c r="P95" s="263">
        <v>0.45300000000000001</v>
      </c>
    </row>
    <row r="96" spans="3:16" ht="14.25">
      <c r="C96" s="28" t="s">
        <v>54</v>
      </c>
      <c r="D96" s="32" t="s">
        <v>37</v>
      </c>
      <c r="E96" s="23">
        <v>29</v>
      </c>
      <c r="F96" s="47">
        <v>8.9833333333333334E-2</v>
      </c>
      <c r="G96" s="45">
        <f t="shared" si="2"/>
        <v>2.6051666666666669</v>
      </c>
      <c r="H96" s="331">
        <v>0.74819999999999998</v>
      </c>
      <c r="N96" s="261" t="s">
        <v>5037</v>
      </c>
      <c r="O96" s="262" t="s">
        <v>333</v>
      </c>
      <c r="P96" s="263">
        <v>0.40400000000000003</v>
      </c>
    </row>
    <row r="97" spans="3:16" ht="14.25">
      <c r="C97" s="28" t="s">
        <v>55</v>
      </c>
      <c r="D97" s="32" t="s">
        <v>37</v>
      </c>
      <c r="E97" s="23">
        <v>25.7</v>
      </c>
      <c r="F97" s="47">
        <v>9.056666666666667E-2</v>
      </c>
      <c r="G97" s="45">
        <f t="shared" si="2"/>
        <v>2.3275633333333334</v>
      </c>
      <c r="H97" s="331">
        <v>0.66305999999999998</v>
      </c>
      <c r="N97" s="261" t="s">
        <v>5038</v>
      </c>
      <c r="O97" s="262" t="s">
        <v>743</v>
      </c>
      <c r="P97" s="263">
        <v>0.57399999999999995</v>
      </c>
    </row>
    <row r="98" spans="3:16" ht="14.25">
      <c r="C98" s="28" t="s">
        <v>62</v>
      </c>
      <c r="D98" s="32" t="s">
        <v>37</v>
      </c>
      <c r="E98" s="23">
        <v>26.9</v>
      </c>
      <c r="F98" s="47">
        <v>9.3499999999999986E-2</v>
      </c>
      <c r="G98" s="45">
        <f t="shared" si="2"/>
        <v>2.5151499999999993</v>
      </c>
      <c r="H98" s="331">
        <v>0.69401999999999997</v>
      </c>
      <c r="N98" s="261" t="s">
        <v>5039</v>
      </c>
      <c r="O98" s="262" t="s">
        <v>3109</v>
      </c>
      <c r="P98" s="263">
        <v>0.73899999999999999</v>
      </c>
    </row>
    <row r="99" spans="3:16" ht="14.25">
      <c r="C99" s="28" t="s">
        <v>56</v>
      </c>
      <c r="D99" s="32" t="s">
        <v>37</v>
      </c>
      <c r="E99" s="23">
        <v>29.4</v>
      </c>
      <c r="F99" s="47">
        <v>0.10779999999999999</v>
      </c>
      <c r="G99" s="45">
        <f t="shared" si="2"/>
        <v>3.1693199999999995</v>
      </c>
      <c r="H99" s="331">
        <v>0.75851999999999997</v>
      </c>
      <c r="N99" s="261" t="s">
        <v>5040</v>
      </c>
      <c r="O99" s="262" t="s">
        <v>3111</v>
      </c>
      <c r="P99" s="263">
        <v>0.54799999999999993</v>
      </c>
    </row>
    <row r="100" spans="3:16" ht="14.25">
      <c r="C100" s="28" t="s">
        <v>78</v>
      </c>
      <c r="D100" s="32" t="s">
        <v>37</v>
      </c>
      <c r="E100" s="23">
        <v>37.299999999999997</v>
      </c>
      <c r="F100" s="44">
        <v>7.6633333333333331E-2</v>
      </c>
      <c r="G100" s="45">
        <f t="shared" si="2"/>
        <v>2.8584233333333331</v>
      </c>
      <c r="H100" s="331">
        <v>0.96233999999999997</v>
      </c>
      <c r="N100" s="261" t="s">
        <v>5041</v>
      </c>
      <c r="O100" s="262" t="s">
        <v>3113</v>
      </c>
      <c r="P100" s="263">
        <v>0</v>
      </c>
    </row>
    <row r="101" spans="3:16" ht="14.25">
      <c r="C101" s="28" t="s">
        <v>57</v>
      </c>
      <c r="D101" s="32" t="s">
        <v>38</v>
      </c>
      <c r="E101" s="23">
        <v>21.1</v>
      </c>
      <c r="F101" s="47">
        <v>4.0333333333333332E-2</v>
      </c>
      <c r="G101" s="45">
        <f t="shared" si="2"/>
        <v>0.85103333333333342</v>
      </c>
      <c r="H101" s="331">
        <v>0.54437999999999998</v>
      </c>
      <c r="N101" s="261" t="s">
        <v>5042</v>
      </c>
      <c r="O101" s="262" t="s">
        <v>3115</v>
      </c>
      <c r="P101" s="263">
        <v>0.42899999999999999</v>
      </c>
    </row>
    <row r="102" spans="3:16" ht="14.25">
      <c r="C102" s="28" t="s">
        <v>58</v>
      </c>
      <c r="D102" s="32" t="s">
        <v>38</v>
      </c>
      <c r="E102" s="23">
        <v>3.41</v>
      </c>
      <c r="F102" s="47">
        <v>9.6433333333333329E-2</v>
      </c>
      <c r="G102" s="45">
        <f t="shared" si="2"/>
        <v>0.32883766666666664</v>
      </c>
      <c r="H102" s="331">
        <v>8.7980000000000003E-2</v>
      </c>
      <c r="N102" s="261" t="s">
        <v>5043</v>
      </c>
      <c r="O102" s="262" t="s">
        <v>737</v>
      </c>
      <c r="P102" s="263">
        <v>0.45300000000000001</v>
      </c>
    </row>
    <row r="103" spans="3:16" ht="14.25">
      <c r="C103" s="28" t="s">
        <v>59</v>
      </c>
      <c r="D103" s="32" t="s">
        <v>38</v>
      </c>
      <c r="E103" s="23">
        <v>8.41</v>
      </c>
      <c r="F103" s="47">
        <v>0.14079999999999998</v>
      </c>
      <c r="G103" s="45">
        <f t="shared" si="2"/>
        <v>1.1841279999999998</v>
      </c>
      <c r="H103" s="331">
        <v>0.21698000000000001</v>
      </c>
      <c r="N103" s="261" t="s">
        <v>5044</v>
      </c>
      <c r="O103" s="262" t="s">
        <v>700</v>
      </c>
      <c r="P103" s="263">
        <v>0.49</v>
      </c>
    </row>
    <row r="104" spans="3:16" ht="14.25">
      <c r="C104" s="26" t="s">
        <v>47</v>
      </c>
      <c r="D104" s="31" t="s">
        <v>36</v>
      </c>
      <c r="E104" s="22">
        <v>34.6</v>
      </c>
      <c r="F104" s="47">
        <v>6.7100000000000007E-2</v>
      </c>
      <c r="G104" s="45">
        <f t="shared" si="2"/>
        <v>2.3216600000000005</v>
      </c>
      <c r="H104" s="331">
        <v>0.89268000000000003</v>
      </c>
      <c r="N104" s="261" t="s">
        <v>5045</v>
      </c>
      <c r="O104" s="262" t="s">
        <v>657</v>
      </c>
      <c r="P104" s="263">
        <v>0.39100000000000001</v>
      </c>
    </row>
    <row r="105" spans="3:16" ht="14.25">
      <c r="C105" s="27" t="s">
        <v>20</v>
      </c>
      <c r="D105" s="31" t="s">
        <v>36</v>
      </c>
      <c r="E105" s="23">
        <v>36.700000000000003</v>
      </c>
      <c r="F105" s="47">
        <v>6.7833333333333329E-2</v>
      </c>
      <c r="G105" s="45">
        <f t="shared" si="2"/>
        <v>2.4894833333333333</v>
      </c>
      <c r="H105" s="331">
        <v>0.94686000000000003</v>
      </c>
      <c r="N105" s="261" t="s">
        <v>5046</v>
      </c>
      <c r="O105" s="262" t="s">
        <v>3120</v>
      </c>
      <c r="P105" s="263">
        <v>0.44800000000000001</v>
      </c>
    </row>
    <row r="106" spans="3:16" ht="14.25">
      <c r="C106" s="27" t="s">
        <v>50</v>
      </c>
      <c r="D106" s="31" t="s">
        <v>36</v>
      </c>
      <c r="E106" s="23">
        <v>37.700000000000003</v>
      </c>
      <c r="F106" s="50">
        <v>6.8566666666666679E-2</v>
      </c>
      <c r="G106" s="45">
        <f t="shared" si="2"/>
        <v>2.5849633333333339</v>
      </c>
      <c r="H106" s="331">
        <v>0.97265999999999997</v>
      </c>
      <c r="N106" s="261" t="s">
        <v>5047</v>
      </c>
      <c r="O106" s="262" t="s">
        <v>3122</v>
      </c>
      <c r="P106" s="263">
        <v>1.0369999999999999</v>
      </c>
    </row>
    <row r="107" spans="3:16" ht="14.25">
      <c r="C107" s="27" t="s">
        <v>21</v>
      </c>
      <c r="D107" s="31" t="s">
        <v>36</v>
      </c>
      <c r="E107" s="23">
        <v>39.1</v>
      </c>
      <c r="F107" s="47">
        <v>6.93E-2</v>
      </c>
      <c r="G107" s="45">
        <f t="shared" si="2"/>
        <v>2.7096300000000002</v>
      </c>
      <c r="H107" s="331">
        <v>1.00878</v>
      </c>
      <c r="N107" s="261" t="s">
        <v>5048</v>
      </c>
      <c r="O107" s="262" t="s">
        <v>3124</v>
      </c>
      <c r="P107" s="263">
        <v>0.42599999999999999</v>
      </c>
    </row>
    <row r="108" spans="3:16" ht="14.25">
      <c r="C108" s="27" t="s">
        <v>61</v>
      </c>
      <c r="D108" s="31" t="s">
        <v>36</v>
      </c>
      <c r="E108" s="23">
        <v>41.9</v>
      </c>
      <c r="F108" s="47">
        <v>7.1499999999999994E-2</v>
      </c>
      <c r="G108" s="45">
        <f t="shared" si="2"/>
        <v>2.9958499999999995</v>
      </c>
      <c r="H108" s="331">
        <v>1.0810200000000001</v>
      </c>
      <c r="N108" s="261" t="s">
        <v>5049</v>
      </c>
      <c r="O108" s="262" t="s">
        <v>3126</v>
      </c>
      <c r="P108" s="263">
        <v>0.51200000000000001</v>
      </c>
    </row>
    <row r="109" spans="3:16" ht="14.25">
      <c r="C109" s="27" t="s">
        <v>23</v>
      </c>
      <c r="D109" s="32" t="s">
        <v>37</v>
      </c>
      <c r="E109" s="23">
        <v>50.8</v>
      </c>
      <c r="F109" s="47">
        <v>5.9033333333333333E-2</v>
      </c>
      <c r="G109" s="45">
        <f t="shared" si="2"/>
        <v>2.9988933333333332</v>
      </c>
      <c r="H109" s="331">
        <v>1.31064</v>
      </c>
      <c r="N109" s="261" t="s">
        <v>5050</v>
      </c>
      <c r="O109" s="262" t="s">
        <v>883</v>
      </c>
      <c r="P109" s="263">
        <v>0.40299999999999997</v>
      </c>
    </row>
    <row r="110" spans="3:16" ht="14.25">
      <c r="C110" s="27" t="s">
        <v>24</v>
      </c>
      <c r="D110" s="32" t="s">
        <v>37</v>
      </c>
      <c r="E110" s="23">
        <v>54.6</v>
      </c>
      <c r="F110" s="47">
        <v>4.9499999999999995E-2</v>
      </c>
      <c r="G110" s="45">
        <f t="shared" si="2"/>
        <v>2.7026999999999997</v>
      </c>
      <c r="H110" s="331">
        <v>1.4086799999999999</v>
      </c>
      <c r="N110" s="261" t="s">
        <v>5051</v>
      </c>
      <c r="O110" s="262" t="s">
        <v>448</v>
      </c>
      <c r="P110" s="263">
        <v>0.57899999999999996</v>
      </c>
    </row>
    <row r="111" spans="3:16" ht="14.25">
      <c r="C111" s="27" t="s">
        <v>22</v>
      </c>
      <c r="D111" s="32" t="s">
        <v>38</v>
      </c>
      <c r="E111" s="23">
        <v>45</v>
      </c>
      <c r="F111" s="47">
        <v>4.99E-2</v>
      </c>
      <c r="G111" s="45">
        <f t="shared" si="2"/>
        <v>2.2454999999999998</v>
      </c>
      <c r="H111" s="331">
        <v>1.161</v>
      </c>
      <c r="N111" s="261" t="s">
        <v>5052</v>
      </c>
      <c r="O111" s="262" t="s">
        <v>3130</v>
      </c>
      <c r="P111" s="263">
        <v>0</v>
      </c>
    </row>
    <row r="112" spans="3:16" ht="14.25">
      <c r="C112" s="29" t="s">
        <v>53</v>
      </c>
      <c r="D112" s="32" t="s">
        <v>39</v>
      </c>
      <c r="E112" s="24"/>
      <c r="F112" s="51">
        <v>0.06</v>
      </c>
      <c r="G112" s="45">
        <f>F112</f>
        <v>0.06</v>
      </c>
      <c r="H112" s="332">
        <v>2.632E-2</v>
      </c>
      <c r="N112" s="261" t="s">
        <v>5053</v>
      </c>
      <c r="O112" s="262" t="s">
        <v>3132</v>
      </c>
      <c r="P112" s="263">
        <v>0</v>
      </c>
    </row>
    <row r="113" spans="3:16" ht="28.5">
      <c r="C113" s="333" t="s">
        <v>108</v>
      </c>
      <c r="D113" s="32" t="s">
        <v>39</v>
      </c>
      <c r="E113" s="24"/>
      <c r="F113" s="51">
        <v>5.7000000000000002E-2</v>
      </c>
      <c r="G113" s="45">
        <f>F113</f>
        <v>5.7000000000000002E-2</v>
      </c>
      <c r="H113" s="332">
        <v>3.5090000000000003E-2</v>
      </c>
      <c r="N113" s="261" t="s">
        <v>5054</v>
      </c>
      <c r="O113" s="262" t="s">
        <v>3134</v>
      </c>
      <c r="P113" s="263">
        <v>0.53900000000000003</v>
      </c>
    </row>
    <row r="114" spans="3:16" ht="14.25">
      <c r="C114" s="30" t="s">
        <v>46</v>
      </c>
      <c r="D114" s="32" t="s">
        <v>40</v>
      </c>
      <c r="E114" s="23"/>
      <c r="F114" s="53">
        <v>0.37</v>
      </c>
      <c r="G114" s="45">
        <f>F114</f>
        <v>0.37</v>
      </c>
      <c r="H114" s="334">
        <v>0.25723000000000001</v>
      </c>
      <c r="N114" s="261" t="s">
        <v>5055</v>
      </c>
      <c r="O114" s="262" t="s">
        <v>3136</v>
      </c>
      <c r="P114" s="263">
        <v>0.56300000000000006</v>
      </c>
    </row>
    <row r="115" spans="3:16" ht="14.25">
      <c r="C115" s="35" t="s">
        <v>66</v>
      </c>
      <c r="D115" s="32" t="s">
        <v>40</v>
      </c>
      <c r="E115" s="23"/>
      <c r="F115" s="53">
        <v>0.37</v>
      </c>
      <c r="G115" s="45">
        <f>F115</f>
        <v>0.37</v>
      </c>
      <c r="H115" s="334">
        <v>0.23941999999999999</v>
      </c>
      <c r="N115" s="261" t="s">
        <v>5056</v>
      </c>
      <c r="O115" s="262" t="s">
        <v>706</v>
      </c>
      <c r="P115" s="263">
        <v>0.54799999999999993</v>
      </c>
    </row>
    <row r="116" spans="3:16">
      <c r="N116" s="261" t="s">
        <v>5057</v>
      </c>
      <c r="O116" s="262" t="s">
        <v>1007</v>
      </c>
      <c r="P116" s="263">
        <v>0.55500000000000005</v>
      </c>
    </row>
    <row r="117" spans="3:16" ht="14.25">
      <c r="C117" s="37" t="s">
        <v>115</v>
      </c>
      <c r="D117" s="32" t="s">
        <v>114</v>
      </c>
      <c r="N117" s="261" t="s">
        <v>5058</v>
      </c>
      <c r="O117" s="262" t="s">
        <v>337</v>
      </c>
      <c r="P117" s="263">
        <v>0.47600000000000003</v>
      </c>
    </row>
    <row r="118" spans="3:16" ht="14.25">
      <c r="C118" s="37" t="s">
        <v>116</v>
      </c>
      <c r="D118" s="32" t="s">
        <v>5059</v>
      </c>
      <c r="N118" s="261" t="s">
        <v>5060</v>
      </c>
      <c r="O118" s="262" t="s">
        <v>1022</v>
      </c>
      <c r="P118" s="263">
        <v>0.58799999999999997</v>
      </c>
    </row>
    <row r="119" spans="3:16" ht="14.25">
      <c r="C119" s="37" t="s">
        <v>117</v>
      </c>
      <c r="D119" s="32" t="s">
        <v>900</v>
      </c>
      <c r="N119" s="261" t="s">
        <v>5061</v>
      </c>
      <c r="O119" s="262" t="s">
        <v>3142</v>
      </c>
      <c r="P119" s="263">
        <v>0</v>
      </c>
    </row>
    <row r="120" spans="3:16" ht="14.25">
      <c r="C120" s="37" t="s">
        <v>118</v>
      </c>
      <c r="D120" s="32" t="s">
        <v>5059</v>
      </c>
      <c r="N120" s="261" t="s">
        <v>5062</v>
      </c>
      <c r="O120" s="262" t="s">
        <v>3144</v>
      </c>
      <c r="P120" s="263">
        <v>0</v>
      </c>
    </row>
    <row r="121" spans="3:16">
      <c r="C121" s="37" t="s">
        <v>119</v>
      </c>
      <c r="N121" s="261" t="s">
        <v>5063</v>
      </c>
      <c r="O121" s="262" t="s">
        <v>3146</v>
      </c>
      <c r="P121" s="263">
        <v>0.39</v>
      </c>
    </row>
    <row r="122" spans="3:16">
      <c r="C122" s="37" t="s">
        <v>215</v>
      </c>
      <c r="N122" s="261" t="s">
        <v>5064</v>
      </c>
      <c r="O122" s="262" t="s">
        <v>3148</v>
      </c>
      <c r="P122" s="263">
        <v>0.39</v>
      </c>
    </row>
    <row r="123" spans="3:16">
      <c r="C123" s="37" t="s">
        <v>120</v>
      </c>
      <c r="N123" s="261" t="s">
        <v>5065</v>
      </c>
      <c r="O123" s="262" t="s">
        <v>3150</v>
      </c>
      <c r="P123" s="263">
        <v>0.39</v>
      </c>
    </row>
    <row r="124" spans="3:16">
      <c r="N124" s="261" t="s">
        <v>5066</v>
      </c>
      <c r="O124" s="262" t="s">
        <v>3152</v>
      </c>
      <c r="P124" s="263">
        <v>0.34299999999999997</v>
      </c>
    </row>
    <row r="125" spans="3:16">
      <c r="N125" s="261" t="s">
        <v>5067</v>
      </c>
      <c r="O125" s="262" t="s">
        <v>3154</v>
      </c>
      <c r="P125" s="263">
        <v>0.248</v>
      </c>
    </row>
    <row r="126" spans="3:16">
      <c r="N126" s="261" t="s">
        <v>5068</v>
      </c>
      <c r="O126" s="262" t="s">
        <v>3156</v>
      </c>
      <c r="P126" s="263">
        <v>0</v>
      </c>
    </row>
    <row r="127" spans="3:16">
      <c r="N127" s="261" t="s">
        <v>5069</v>
      </c>
      <c r="O127" s="262" t="s">
        <v>3158</v>
      </c>
      <c r="P127" s="263">
        <v>0.53600000000000003</v>
      </c>
    </row>
    <row r="128" spans="3:16">
      <c r="N128" s="261" t="s">
        <v>5070</v>
      </c>
      <c r="O128" s="262" t="s">
        <v>3160</v>
      </c>
      <c r="P128" s="263">
        <v>0.53100000000000003</v>
      </c>
    </row>
    <row r="129" spans="14:16">
      <c r="N129" s="261" t="s">
        <v>5071</v>
      </c>
      <c r="O129" s="262" t="s">
        <v>788</v>
      </c>
      <c r="P129" s="263">
        <v>0.35</v>
      </c>
    </row>
    <row r="130" spans="14:16">
      <c r="N130" s="261" t="s">
        <v>5072</v>
      </c>
      <c r="O130" s="262" t="s">
        <v>1085</v>
      </c>
      <c r="P130" s="263">
        <v>0.45399999999999996</v>
      </c>
    </row>
    <row r="131" spans="14:16">
      <c r="N131" s="261" t="s">
        <v>5073</v>
      </c>
      <c r="O131" s="262" t="s">
        <v>1103</v>
      </c>
      <c r="P131" s="263">
        <v>0.63400000000000001</v>
      </c>
    </row>
    <row r="132" spans="14:16">
      <c r="N132" s="261" t="s">
        <v>5074</v>
      </c>
      <c r="O132" s="262" t="s">
        <v>602</v>
      </c>
      <c r="P132" s="263">
        <v>0.57600000000000007</v>
      </c>
    </row>
    <row r="133" spans="14:16">
      <c r="N133" s="261" t="s">
        <v>5075</v>
      </c>
      <c r="O133" s="262" t="s">
        <v>3166</v>
      </c>
      <c r="P133" s="263">
        <v>0</v>
      </c>
    </row>
    <row r="134" spans="14:16">
      <c r="N134" s="261" t="s">
        <v>5076</v>
      </c>
      <c r="O134" s="262" t="s">
        <v>3168</v>
      </c>
      <c r="P134" s="263">
        <v>0.63600000000000001</v>
      </c>
    </row>
    <row r="135" spans="14:16">
      <c r="N135" s="261" t="s">
        <v>5077</v>
      </c>
      <c r="O135" s="262" t="s">
        <v>3170</v>
      </c>
      <c r="P135" s="263">
        <v>0.63600000000000001</v>
      </c>
    </row>
    <row r="136" spans="14:16">
      <c r="N136" s="261" t="s">
        <v>5078</v>
      </c>
      <c r="O136" s="262" t="s">
        <v>435</v>
      </c>
      <c r="P136" s="263">
        <v>0.50600000000000001</v>
      </c>
    </row>
    <row r="137" spans="14:16">
      <c r="N137" s="261" t="s">
        <v>5079</v>
      </c>
      <c r="O137" s="262" t="s">
        <v>319</v>
      </c>
      <c r="P137" s="263">
        <v>0.46599999999999997</v>
      </c>
    </row>
    <row r="138" spans="14:16">
      <c r="N138" s="261" t="s">
        <v>5080</v>
      </c>
      <c r="O138" s="262" t="s">
        <v>613</v>
      </c>
      <c r="P138" s="263">
        <v>0</v>
      </c>
    </row>
    <row r="139" spans="14:16">
      <c r="N139" s="261" t="s">
        <v>5081</v>
      </c>
      <c r="O139" s="262" t="s">
        <v>614</v>
      </c>
      <c r="P139" s="263">
        <v>0</v>
      </c>
    </row>
    <row r="140" spans="14:16">
      <c r="N140" s="261" t="s">
        <v>5082</v>
      </c>
      <c r="O140" s="262" t="s">
        <v>817</v>
      </c>
      <c r="P140" s="263">
        <v>0.22</v>
      </c>
    </row>
    <row r="141" spans="14:16">
      <c r="N141" s="261" t="s">
        <v>5083</v>
      </c>
      <c r="O141" s="262" t="s">
        <v>950</v>
      </c>
      <c r="P141" s="263">
        <v>0.33</v>
      </c>
    </row>
    <row r="142" spans="14:16">
      <c r="N142" s="261" t="s">
        <v>5084</v>
      </c>
      <c r="O142" s="262" t="s">
        <v>951</v>
      </c>
      <c r="P142" s="263">
        <v>0.34900000000000003</v>
      </c>
    </row>
    <row r="143" spans="14:16">
      <c r="N143" s="261" t="s">
        <v>5085</v>
      </c>
      <c r="O143" s="262" t="s">
        <v>952</v>
      </c>
      <c r="P143" s="263">
        <v>0.4</v>
      </c>
    </row>
    <row r="144" spans="14:16">
      <c r="N144" s="261" t="s">
        <v>5086</v>
      </c>
      <c r="O144" s="262" t="s">
        <v>953</v>
      </c>
      <c r="P144" s="263">
        <v>0.40499999999999997</v>
      </c>
    </row>
    <row r="145" spans="14:16">
      <c r="N145" s="261" t="s">
        <v>5087</v>
      </c>
      <c r="O145" s="262" t="s">
        <v>3181</v>
      </c>
      <c r="P145" s="263">
        <v>0.40900000000000003</v>
      </c>
    </row>
    <row r="146" spans="14:16">
      <c r="N146" s="261" t="s">
        <v>5088</v>
      </c>
      <c r="O146" s="262" t="s">
        <v>3183</v>
      </c>
      <c r="P146" s="263">
        <v>0.40799999999999997</v>
      </c>
    </row>
    <row r="147" spans="14:16">
      <c r="N147" s="261" t="s">
        <v>5089</v>
      </c>
      <c r="O147" s="262" t="s">
        <v>727</v>
      </c>
      <c r="P147" s="263">
        <v>0.48799999999999999</v>
      </c>
    </row>
    <row r="148" spans="14:16">
      <c r="N148" s="261" t="s">
        <v>5090</v>
      </c>
      <c r="O148" s="262" t="s">
        <v>3186</v>
      </c>
      <c r="P148" s="263">
        <v>0</v>
      </c>
    </row>
    <row r="149" spans="14:16">
      <c r="N149" s="261" t="s">
        <v>5091</v>
      </c>
      <c r="O149" s="262" t="s">
        <v>3188</v>
      </c>
      <c r="P149" s="263">
        <v>0</v>
      </c>
    </row>
    <row r="150" spans="14:16">
      <c r="N150" s="261" t="s">
        <v>5092</v>
      </c>
      <c r="O150" s="262" t="s">
        <v>3190</v>
      </c>
      <c r="P150" s="263">
        <v>0.39300000000000002</v>
      </c>
    </row>
    <row r="151" spans="14:16">
      <c r="N151" s="261" t="s">
        <v>5093</v>
      </c>
      <c r="O151" s="262" t="s">
        <v>3192</v>
      </c>
      <c r="P151" s="263">
        <v>0.378</v>
      </c>
    </row>
    <row r="152" spans="14:16">
      <c r="N152" s="261" t="s">
        <v>5094</v>
      </c>
      <c r="O152" s="262" t="s">
        <v>1086</v>
      </c>
      <c r="P152" s="263">
        <v>0.60599999999999998</v>
      </c>
    </row>
    <row r="153" spans="14:16">
      <c r="N153" s="261" t="s">
        <v>5095</v>
      </c>
      <c r="O153" s="262" t="s">
        <v>436</v>
      </c>
      <c r="P153" s="263">
        <v>0.76300000000000001</v>
      </c>
    </row>
    <row r="154" spans="14:16">
      <c r="N154" s="261" t="s">
        <v>5096</v>
      </c>
      <c r="O154" s="262" t="s">
        <v>1089</v>
      </c>
      <c r="P154" s="263">
        <v>0.53600000000000003</v>
      </c>
    </row>
    <row r="155" spans="14:16">
      <c r="N155" s="261" t="s">
        <v>5097</v>
      </c>
      <c r="O155" s="262" t="s">
        <v>3197</v>
      </c>
      <c r="P155" s="263">
        <v>0</v>
      </c>
    </row>
    <row r="156" spans="14:16">
      <c r="N156" s="261" t="s">
        <v>5098</v>
      </c>
      <c r="O156" s="262" t="s">
        <v>3199</v>
      </c>
      <c r="P156" s="263">
        <v>0</v>
      </c>
    </row>
    <row r="157" spans="14:16">
      <c r="N157" s="261" t="s">
        <v>5099</v>
      </c>
      <c r="O157" s="262" t="s">
        <v>3201</v>
      </c>
      <c r="P157" s="263">
        <v>0.44</v>
      </c>
    </row>
    <row r="158" spans="14:16">
      <c r="N158" s="261" t="s">
        <v>5100</v>
      </c>
      <c r="O158" s="262" t="s">
        <v>3203</v>
      </c>
      <c r="P158" s="263">
        <v>0.432</v>
      </c>
    </row>
    <row r="159" spans="14:16">
      <c r="N159" s="261" t="s">
        <v>5101</v>
      </c>
      <c r="O159" s="262" t="s">
        <v>3205</v>
      </c>
      <c r="P159" s="263">
        <v>0</v>
      </c>
    </row>
    <row r="160" spans="14:16">
      <c r="N160" s="261" t="s">
        <v>5102</v>
      </c>
      <c r="O160" s="262" t="s">
        <v>3207</v>
      </c>
      <c r="P160" s="263">
        <v>0.73099999999999998</v>
      </c>
    </row>
    <row r="161" spans="14:16">
      <c r="N161" s="261" t="s">
        <v>5103</v>
      </c>
      <c r="O161" s="262" t="s">
        <v>823</v>
      </c>
      <c r="P161" s="263">
        <v>0</v>
      </c>
    </row>
    <row r="162" spans="14:16">
      <c r="N162" s="261" t="s">
        <v>5104</v>
      </c>
      <c r="O162" s="262" t="s">
        <v>824</v>
      </c>
      <c r="P162" s="263">
        <v>4.3999999999999997E-2</v>
      </c>
    </row>
    <row r="163" spans="14:16">
      <c r="N163" s="261" t="s">
        <v>5105</v>
      </c>
      <c r="O163" s="262" t="s">
        <v>825</v>
      </c>
      <c r="P163" s="263">
        <v>0.13200000000000001</v>
      </c>
    </row>
    <row r="164" spans="14:16">
      <c r="N164" s="261" t="s">
        <v>5106</v>
      </c>
      <c r="O164" s="262" t="s">
        <v>826</v>
      </c>
      <c r="P164" s="263">
        <v>0.17699999999999999</v>
      </c>
    </row>
    <row r="165" spans="14:16">
      <c r="N165" s="261" t="s">
        <v>5107</v>
      </c>
      <c r="O165" s="262" t="s">
        <v>827</v>
      </c>
      <c r="P165" s="263">
        <v>0.13300000000000001</v>
      </c>
    </row>
    <row r="166" spans="14:16">
      <c r="N166" s="261" t="s">
        <v>5108</v>
      </c>
      <c r="O166" s="262" t="s">
        <v>828</v>
      </c>
      <c r="P166" s="263">
        <v>0.121</v>
      </c>
    </row>
    <row r="167" spans="14:16">
      <c r="N167" s="261" t="s">
        <v>5109</v>
      </c>
      <c r="O167" s="262" t="s">
        <v>829</v>
      </c>
      <c r="P167" s="263">
        <v>9.0000000000000011E-2</v>
      </c>
    </row>
    <row r="168" spans="14:16">
      <c r="N168" s="261" t="s">
        <v>5110</v>
      </c>
      <c r="O168" s="262" t="s">
        <v>830</v>
      </c>
      <c r="P168" s="263">
        <v>0.39</v>
      </c>
    </row>
    <row r="169" spans="14:16">
      <c r="N169" s="261" t="s">
        <v>5111</v>
      </c>
      <c r="O169" s="262" t="s">
        <v>831</v>
      </c>
      <c r="P169" s="263">
        <v>0.25</v>
      </c>
    </row>
    <row r="170" spans="14:16">
      <c r="N170" s="261" t="s">
        <v>5112</v>
      </c>
      <c r="O170" s="262" t="s">
        <v>3218</v>
      </c>
      <c r="P170" s="263">
        <v>0.35</v>
      </c>
    </row>
    <row r="171" spans="14:16">
      <c r="N171" s="261" t="s">
        <v>5113</v>
      </c>
      <c r="O171" s="262" t="s">
        <v>3220</v>
      </c>
      <c r="P171" s="263">
        <v>0.188</v>
      </c>
    </row>
    <row r="172" spans="14:16">
      <c r="N172" s="261" t="s">
        <v>5114</v>
      </c>
      <c r="O172" s="262" t="s">
        <v>3222</v>
      </c>
      <c r="P172" s="263">
        <v>0.16699999999999998</v>
      </c>
    </row>
    <row r="173" spans="14:16">
      <c r="N173" s="261" t="s">
        <v>5115</v>
      </c>
      <c r="O173" s="262" t="s">
        <v>3224</v>
      </c>
      <c r="P173" s="263">
        <v>0.54299999999999993</v>
      </c>
    </row>
    <row r="174" spans="14:16">
      <c r="N174" s="261" t="s">
        <v>5116</v>
      </c>
      <c r="O174" s="262" t="s">
        <v>3226</v>
      </c>
      <c r="P174" s="263">
        <v>0.38800000000000001</v>
      </c>
    </row>
    <row r="175" spans="14:16">
      <c r="N175" s="261" t="s">
        <v>5117</v>
      </c>
      <c r="O175" s="262" t="s">
        <v>495</v>
      </c>
      <c r="P175" s="263">
        <v>0.48799999999999999</v>
      </c>
    </row>
    <row r="176" spans="14:16">
      <c r="N176" s="261" t="s">
        <v>5118</v>
      </c>
      <c r="O176" s="262" t="s">
        <v>591</v>
      </c>
      <c r="P176" s="263">
        <v>0.59000000000000008</v>
      </c>
    </row>
    <row r="177" spans="14:16">
      <c r="N177" s="261" t="s">
        <v>5119</v>
      </c>
      <c r="O177" s="262" t="s">
        <v>3230</v>
      </c>
      <c r="P177" s="263">
        <v>0</v>
      </c>
    </row>
    <row r="178" spans="14:16">
      <c r="N178" s="261" t="s">
        <v>5120</v>
      </c>
      <c r="O178" s="262" t="s">
        <v>3232</v>
      </c>
      <c r="P178" s="263">
        <v>0</v>
      </c>
    </row>
    <row r="179" spans="14:16">
      <c r="N179" s="261" t="s">
        <v>5121</v>
      </c>
      <c r="O179" s="262" t="s">
        <v>3234</v>
      </c>
      <c r="P179" s="263">
        <v>0.253</v>
      </c>
    </row>
    <row r="180" spans="14:16">
      <c r="N180" s="261" t="s">
        <v>5122</v>
      </c>
      <c r="O180" s="262" t="s">
        <v>3236</v>
      </c>
      <c r="P180" s="263">
        <v>0.317</v>
      </c>
    </row>
    <row r="181" spans="14:16">
      <c r="N181" s="261" t="s">
        <v>5123</v>
      </c>
      <c r="O181" s="262" t="s">
        <v>3238</v>
      </c>
      <c r="P181" s="263">
        <v>0.33799999999999997</v>
      </c>
    </row>
    <row r="182" spans="14:16">
      <c r="N182" s="261" t="s">
        <v>5124</v>
      </c>
      <c r="O182" s="262" t="s">
        <v>3240</v>
      </c>
      <c r="P182" s="263">
        <v>0.307</v>
      </c>
    </row>
    <row r="183" spans="14:16">
      <c r="N183" s="261" t="s">
        <v>5125</v>
      </c>
      <c r="O183" s="262" t="s">
        <v>3242</v>
      </c>
      <c r="P183" s="263">
        <v>0.223</v>
      </c>
    </row>
    <row r="184" spans="14:16">
      <c r="N184" s="261" t="s">
        <v>5126</v>
      </c>
      <c r="O184" s="262" t="s">
        <v>3244</v>
      </c>
      <c r="P184" s="263">
        <v>0</v>
      </c>
    </row>
    <row r="185" spans="14:16">
      <c r="N185" s="261" t="s">
        <v>5127</v>
      </c>
      <c r="O185" s="262" t="s">
        <v>3246</v>
      </c>
      <c r="P185" s="263">
        <v>0.46799999999999997</v>
      </c>
    </row>
    <row r="186" spans="14:16">
      <c r="N186" s="261" t="s">
        <v>5128</v>
      </c>
      <c r="O186" s="262" t="s">
        <v>3248</v>
      </c>
      <c r="P186" s="263">
        <v>0.46799999999999997</v>
      </c>
    </row>
    <row r="187" spans="14:16">
      <c r="N187" s="261" t="s">
        <v>5129</v>
      </c>
      <c r="O187" s="262" t="s">
        <v>556</v>
      </c>
      <c r="P187" s="263">
        <v>0.61199999999999999</v>
      </c>
    </row>
    <row r="188" spans="14:16">
      <c r="N188" s="261" t="s">
        <v>5130</v>
      </c>
      <c r="O188" s="262" t="s">
        <v>3251</v>
      </c>
      <c r="P188" s="263">
        <v>0.57099999999999995</v>
      </c>
    </row>
    <row r="189" spans="14:16">
      <c r="N189" s="261" t="s">
        <v>5131</v>
      </c>
      <c r="O189" s="262" t="s">
        <v>1017</v>
      </c>
      <c r="P189" s="263">
        <v>0.53100000000000003</v>
      </c>
    </row>
    <row r="190" spans="14:16">
      <c r="N190" s="261" t="s">
        <v>5132</v>
      </c>
      <c r="O190" s="262" t="s">
        <v>3254</v>
      </c>
      <c r="P190" s="263">
        <v>0.28600000000000003</v>
      </c>
    </row>
    <row r="191" spans="14:16">
      <c r="N191" s="261" t="s">
        <v>5133</v>
      </c>
      <c r="O191" s="262" t="s">
        <v>3256</v>
      </c>
      <c r="P191" s="263">
        <v>0.57999999999999996</v>
      </c>
    </row>
    <row r="192" spans="14:16">
      <c r="N192" s="261" t="s">
        <v>5134</v>
      </c>
      <c r="O192" s="262" t="s">
        <v>438</v>
      </c>
      <c r="P192" s="263">
        <v>0.45300000000000001</v>
      </c>
    </row>
    <row r="193" spans="14:16">
      <c r="N193" s="261" t="s">
        <v>5135</v>
      </c>
      <c r="O193" s="262" t="s">
        <v>791</v>
      </c>
      <c r="P193" s="263">
        <v>0.46</v>
      </c>
    </row>
    <row r="194" spans="14:16">
      <c r="N194" s="261" t="s">
        <v>5136</v>
      </c>
      <c r="O194" s="262" t="s">
        <v>3260</v>
      </c>
      <c r="P194" s="263">
        <v>0.50900000000000001</v>
      </c>
    </row>
    <row r="195" spans="14:16">
      <c r="N195" s="261" t="s">
        <v>5137</v>
      </c>
      <c r="O195" s="262" t="s">
        <v>489</v>
      </c>
      <c r="P195" s="263">
        <v>0.45300000000000001</v>
      </c>
    </row>
    <row r="196" spans="14:16">
      <c r="N196" s="261" t="s">
        <v>5138</v>
      </c>
      <c r="O196" s="262" t="s">
        <v>964</v>
      </c>
      <c r="P196" s="263">
        <v>0</v>
      </c>
    </row>
    <row r="197" spans="14:16">
      <c r="N197" s="261" t="s">
        <v>5139</v>
      </c>
      <c r="O197" s="262" t="s">
        <v>3264</v>
      </c>
      <c r="P197" s="263">
        <v>0.40900000000000003</v>
      </c>
    </row>
    <row r="198" spans="14:16">
      <c r="N198" s="261" t="s">
        <v>5140</v>
      </c>
      <c r="O198" s="262" t="s">
        <v>3266</v>
      </c>
      <c r="P198" s="263">
        <v>0.40900000000000003</v>
      </c>
    </row>
    <row r="199" spans="14:16">
      <c r="N199" s="261" t="s">
        <v>5141</v>
      </c>
      <c r="O199" s="262" t="s">
        <v>3268</v>
      </c>
      <c r="P199" s="263">
        <v>0</v>
      </c>
    </row>
    <row r="200" spans="14:16">
      <c r="N200" s="261" t="s">
        <v>5142</v>
      </c>
      <c r="O200" s="262" t="s">
        <v>3270</v>
      </c>
      <c r="P200" s="263">
        <v>0.495</v>
      </c>
    </row>
    <row r="201" spans="14:16">
      <c r="N201" s="261" t="s">
        <v>5143</v>
      </c>
      <c r="O201" s="262" t="s">
        <v>3272</v>
      </c>
      <c r="P201" s="263">
        <v>0.495</v>
      </c>
    </row>
    <row r="202" spans="14:16">
      <c r="N202" s="261" t="s">
        <v>5144</v>
      </c>
      <c r="O202" s="262" t="s">
        <v>762</v>
      </c>
      <c r="P202" s="263">
        <v>0.33300000000000002</v>
      </c>
    </row>
    <row r="203" spans="14:16">
      <c r="N203" s="261" t="s">
        <v>5145</v>
      </c>
      <c r="O203" s="262" t="s">
        <v>572</v>
      </c>
      <c r="P203" s="263">
        <v>0.45300000000000001</v>
      </c>
    </row>
    <row r="204" spans="14:16">
      <c r="N204" s="261" t="s">
        <v>5146</v>
      </c>
      <c r="O204" s="262" t="s">
        <v>3276</v>
      </c>
      <c r="P204" s="263">
        <v>0.54600000000000004</v>
      </c>
    </row>
    <row r="205" spans="14:16">
      <c r="N205" s="261" t="s">
        <v>5147</v>
      </c>
      <c r="O205" s="262" t="s">
        <v>3278</v>
      </c>
      <c r="P205" s="263">
        <v>0.30399999999999999</v>
      </c>
    </row>
    <row r="206" spans="14:16">
      <c r="N206" s="261" t="s">
        <v>5148</v>
      </c>
      <c r="O206" s="262" t="s">
        <v>560</v>
      </c>
      <c r="P206" s="263">
        <v>0.54299999999999993</v>
      </c>
    </row>
    <row r="207" spans="14:16">
      <c r="N207" s="261" t="s">
        <v>5149</v>
      </c>
      <c r="O207" s="262" t="s">
        <v>574</v>
      </c>
      <c r="P207" s="263">
        <v>0.52800000000000002</v>
      </c>
    </row>
    <row r="208" spans="14:16">
      <c r="N208" s="261" t="s">
        <v>5150</v>
      </c>
      <c r="O208" s="262" t="s">
        <v>696</v>
      </c>
      <c r="P208" s="263">
        <v>0.46700000000000003</v>
      </c>
    </row>
    <row r="209" spans="14:16">
      <c r="N209" s="261" t="s">
        <v>5151</v>
      </c>
      <c r="O209" s="262" t="s">
        <v>585</v>
      </c>
      <c r="P209" s="263">
        <v>0.53100000000000003</v>
      </c>
    </row>
    <row r="210" spans="14:16">
      <c r="N210" s="261" t="s">
        <v>5152</v>
      </c>
      <c r="O210" s="262" t="s">
        <v>3284</v>
      </c>
      <c r="P210" s="263">
        <v>0.68700000000000006</v>
      </c>
    </row>
    <row r="211" spans="14:16">
      <c r="N211" s="261" t="s">
        <v>5153</v>
      </c>
      <c r="O211" s="262" t="s">
        <v>234</v>
      </c>
      <c r="P211" s="263">
        <v>0.78700000000000003</v>
      </c>
    </row>
    <row r="212" spans="14:16">
      <c r="N212" s="261" t="s">
        <v>5154</v>
      </c>
      <c r="O212" s="262" t="s">
        <v>595</v>
      </c>
      <c r="P212" s="263">
        <v>0.39700000000000002</v>
      </c>
    </row>
    <row r="213" spans="14:16">
      <c r="N213" s="261" t="s">
        <v>5155</v>
      </c>
      <c r="O213" s="262" t="s">
        <v>3288</v>
      </c>
      <c r="P213" s="263">
        <v>0.39399999999999996</v>
      </c>
    </row>
    <row r="214" spans="14:16">
      <c r="N214" s="261" t="s">
        <v>5156</v>
      </c>
      <c r="O214" s="262" t="s">
        <v>1084</v>
      </c>
      <c r="P214" s="263">
        <v>0.50600000000000001</v>
      </c>
    </row>
    <row r="215" spans="14:16">
      <c r="N215" s="261" t="s">
        <v>5157</v>
      </c>
      <c r="O215" s="262" t="s">
        <v>689</v>
      </c>
      <c r="P215" s="263">
        <v>0.55199999999999994</v>
      </c>
    </row>
    <row r="216" spans="14:16">
      <c r="N216" s="261" t="s">
        <v>5158</v>
      </c>
      <c r="O216" s="262" t="s">
        <v>1087</v>
      </c>
      <c r="P216" s="263">
        <v>0.56599999999999995</v>
      </c>
    </row>
    <row r="217" spans="14:16">
      <c r="N217" s="261" t="s">
        <v>5159</v>
      </c>
      <c r="O217" s="262" t="s">
        <v>1088</v>
      </c>
      <c r="P217" s="263">
        <v>0.48299999999999998</v>
      </c>
    </row>
    <row r="218" spans="14:16">
      <c r="N218" s="261" t="s">
        <v>5160</v>
      </c>
      <c r="O218" s="262" t="s">
        <v>735</v>
      </c>
      <c r="P218" s="263">
        <v>0.45600000000000002</v>
      </c>
    </row>
    <row r="219" spans="14:16">
      <c r="N219" s="261" t="s">
        <v>5161</v>
      </c>
      <c r="O219" s="262" t="s">
        <v>3295</v>
      </c>
      <c r="P219" s="263">
        <v>0.39900000000000002</v>
      </c>
    </row>
    <row r="220" spans="14:16">
      <c r="N220" s="261" t="s">
        <v>5162</v>
      </c>
      <c r="O220" s="262" t="s">
        <v>3297</v>
      </c>
      <c r="P220" s="263">
        <v>0.29899999999999999</v>
      </c>
    </row>
    <row r="221" spans="14:16">
      <c r="N221" s="261" t="s">
        <v>5163</v>
      </c>
      <c r="O221" s="262" t="s">
        <v>3299</v>
      </c>
      <c r="P221" s="263">
        <v>0.19900000000000001</v>
      </c>
    </row>
    <row r="222" spans="14:16">
      <c r="N222" s="261" t="s">
        <v>5164</v>
      </c>
      <c r="O222" s="262" t="s">
        <v>3301</v>
      </c>
      <c r="P222" s="263">
        <v>0</v>
      </c>
    </row>
    <row r="223" spans="14:16">
      <c r="N223" s="261" t="s">
        <v>5165</v>
      </c>
      <c r="O223" s="262" t="s">
        <v>3303</v>
      </c>
      <c r="P223" s="263">
        <v>0.45</v>
      </c>
    </row>
    <row r="224" spans="14:16">
      <c r="N224" s="261" t="s">
        <v>5166</v>
      </c>
      <c r="O224" s="262" t="s">
        <v>3305</v>
      </c>
      <c r="P224" s="263">
        <v>0.315</v>
      </c>
    </row>
    <row r="225" spans="14:16">
      <c r="N225" s="261" t="s">
        <v>5167</v>
      </c>
      <c r="O225" s="262" t="s">
        <v>3307</v>
      </c>
      <c r="P225" s="263">
        <v>0.82200000000000006</v>
      </c>
    </row>
    <row r="226" spans="14:16">
      <c r="N226" s="261" t="s">
        <v>5168</v>
      </c>
      <c r="O226" s="262" t="s">
        <v>3309</v>
      </c>
      <c r="P226" s="263">
        <v>0.81200000000000006</v>
      </c>
    </row>
    <row r="227" spans="14:16">
      <c r="N227" s="261" t="s">
        <v>5169</v>
      </c>
      <c r="O227" s="262" t="s">
        <v>799</v>
      </c>
      <c r="P227" s="263">
        <v>0.47300000000000003</v>
      </c>
    </row>
    <row r="228" spans="14:16">
      <c r="N228" s="261" t="s">
        <v>5170</v>
      </c>
      <c r="O228" s="262" t="s">
        <v>3312</v>
      </c>
      <c r="P228" s="263">
        <v>0.58799999999999997</v>
      </c>
    </row>
    <row r="229" spans="14:16">
      <c r="N229" s="261" t="s">
        <v>5171</v>
      </c>
      <c r="O229" s="262" t="s">
        <v>1018</v>
      </c>
      <c r="P229" s="263">
        <v>0.505</v>
      </c>
    </row>
    <row r="230" spans="14:16">
      <c r="N230" s="261" t="s">
        <v>5172</v>
      </c>
      <c r="O230" s="262" t="s">
        <v>3315</v>
      </c>
      <c r="P230" s="263">
        <v>0.60799999999999998</v>
      </c>
    </row>
    <row r="231" spans="14:16">
      <c r="N231" s="261" t="s">
        <v>5173</v>
      </c>
      <c r="O231" s="262" t="s">
        <v>3317</v>
      </c>
      <c r="P231" s="263">
        <v>0</v>
      </c>
    </row>
    <row r="232" spans="14:16">
      <c r="N232" s="261" t="s">
        <v>5174</v>
      </c>
      <c r="O232" s="262" t="s">
        <v>3319</v>
      </c>
      <c r="P232" s="263">
        <v>0.53900000000000003</v>
      </c>
    </row>
    <row r="233" spans="14:16">
      <c r="N233" s="261" t="s">
        <v>5175</v>
      </c>
      <c r="O233" s="262" t="s">
        <v>3321</v>
      </c>
      <c r="P233" s="263">
        <v>0.53900000000000003</v>
      </c>
    </row>
    <row r="234" spans="14:16">
      <c r="N234" s="261" t="s">
        <v>5176</v>
      </c>
      <c r="O234" s="262" t="s">
        <v>497</v>
      </c>
      <c r="P234" s="263">
        <v>0.45300000000000001</v>
      </c>
    </row>
    <row r="235" spans="14:16">
      <c r="N235" s="261" t="s">
        <v>5177</v>
      </c>
      <c r="O235" s="262" t="s">
        <v>704</v>
      </c>
      <c r="P235" s="263">
        <v>0.17899999999999999</v>
      </c>
    </row>
    <row r="236" spans="14:16">
      <c r="N236" s="261" t="s">
        <v>5178</v>
      </c>
      <c r="O236" s="262" t="s">
        <v>3325</v>
      </c>
      <c r="P236" s="263">
        <v>0.504</v>
      </c>
    </row>
    <row r="237" spans="14:16">
      <c r="N237" s="261" t="s">
        <v>5179</v>
      </c>
      <c r="O237" s="262" t="s">
        <v>477</v>
      </c>
      <c r="P237" s="263">
        <v>0.42499999999999999</v>
      </c>
    </row>
    <row r="238" spans="14:16">
      <c r="N238" s="261" t="s">
        <v>5180</v>
      </c>
      <c r="O238" s="262" t="s">
        <v>3328</v>
      </c>
      <c r="P238" s="263">
        <v>0.42099999999999999</v>
      </c>
    </row>
    <row r="239" spans="14:16">
      <c r="N239" s="261" t="s">
        <v>5181</v>
      </c>
      <c r="O239" s="262" t="s">
        <v>811</v>
      </c>
      <c r="P239" s="263">
        <v>0.51700000000000002</v>
      </c>
    </row>
    <row r="240" spans="14:16">
      <c r="N240" s="261" t="s">
        <v>5182</v>
      </c>
      <c r="O240" s="262" t="s">
        <v>798</v>
      </c>
      <c r="P240" s="263">
        <v>0.48399999999999999</v>
      </c>
    </row>
    <row r="241" spans="14:16">
      <c r="N241" s="261" t="s">
        <v>5183</v>
      </c>
      <c r="O241" s="262" t="s">
        <v>3332</v>
      </c>
      <c r="P241" s="263">
        <v>0.254</v>
      </c>
    </row>
    <row r="242" spans="14:16">
      <c r="N242" s="261" t="s">
        <v>5184</v>
      </c>
      <c r="O242" s="262" t="s">
        <v>3334</v>
      </c>
      <c r="P242" s="263">
        <v>0</v>
      </c>
    </row>
    <row r="243" spans="14:16">
      <c r="N243" s="261" t="s">
        <v>5185</v>
      </c>
      <c r="O243" s="262" t="s">
        <v>3336</v>
      </c>
      <c r="P243" s="263">
        <v>0.442</v>
      </c>
    </row>
    <row r="244" spans="14:16">
      <c r="N244" s="261" t="s">
        <v>5186</v>
      </c>
      <c r="O244" s="262" t="s">
        <v>3338</v>
      </c>
      <c r="P244" s="263">
        <v>0.51600000000000001</v>
      </c>
    </row>
    <row r="245" spans="14:16">
      <c r="N245" s="261" t="s">
        <v>5187</v>
      </c>
      <c r="O245" s="262" t="s">
        <v>3340</v>
      </c>
      <c r="P245" s="263">
        <v>0.51400000000000001</v>
      </c>
    </row>
    <row r="246" spans="14:16">
      <c r="N246" s="261" t="s">
        <v>5188</v>
      </c>
      <c r="O246" s="262" t="s">
        <v>1063</v>
      </c>
      <c r="P246" s="263">
        <v>0.46500000000000002</v>
      </c>
    </row>
    <row r="247" spans="14:16">
      <c r="N247" s="261" t="s">
        <v>5189</v>
      </c>
      <c r="O247" s="262" t="s">
        <v>885</v>
      </c>
      <c r="P247" s="263">
        <v>0.54299999999999993</v>
      </c>
    </row>
    <row r="248" spans="14:16">
      <c r="N248" s="261" t="s">
        <v>5190</v>
      </c>
      <c r="O248" s="262" t="s">
        <v>3344</v>
      </c>
      <c r="P248" s="263">
        <v>0</v>
      </c>
    </row>
    <row r="249" spans="14:16">
      <c r="N249" s="261" t="s">
        <v>5191</v>
      </c>
      <c r="O249" s="262" t="s">
        <v>3346</v>
      </c>
      <c r="P249" s="263">
        <v>0</v>
      </c>
    </row>
    <row r="250" spans="14:16">
      <c r="N250" s="261" t="s">
        <v>5192</v>
      </c>
      <c r="O250" s="262" t="s">
        <v>3348</v>
      </c>
      <c r="P250" s="263">
        <v>0</v>
      </c>
    </row>
    <row r="251" spans="14:16">
      <c r="N251" s="261" t="s">
        <v>5193</v>
      </c>
      <c r="O251" s="262" t="s">
        <v>3350</v>
      </c>
      <c r="P251" s="263">
        <v>0.318</v>
      </c>
    </row>
    <row r="252" spans="14:16">
      <c r="N252" s="261" t="s">
        <v>5194</v>
      </c>
      <c r="O252" s="262" t="s">
        <v>3352</v>
      </c>
      <c r="P252" s="263">
        <v>0.318</v>
      </c>
    </row>
    <row r="253" spans="14:16">
      <c r="N253" s="261" t="s">
        <v>5195</v>
      </c>
      <c r="O253" s="262" t="s">
        <v>3354</v>
      </c>
      <c r="P253" s="263">
        <v>0</v>
      </c>
    </row>
    <row r="254" spans="14:16">
      <c r="N254" s="261" t="s">
        <v>5196</v>
      </c>
      <c r="O254" s="262" t="s">
        <v>3356</v>
      </c>
      <c r="P254" s="263">
        <v>0.66400000000000003</v>
      </c>
    </row>
    <row r="255" spans="14:16">
      <c r="N255" s="261" t="s">
        <v>5197</v>
      </c>
      <c r="O255" s="262" t="s">
        <v>3358</v>
      </c>
      <c r="P255" s="263">
        <v>0.66400000000000003</v>
      </c>
    </row>
    <row r="256" spans="14:16">
      <c r="N256" s="261" t="s">
        <v>5198</v>
      </c>
      <c r="O256" s="262" t="s">
        <v>486</v>
      </c>
      <c r="P256" s="263">
        <v>0.13100000000000001</v>
      </c>
    </row>
    <row r="257" spans="14:16">
      <c r="N257" s="261" t="s">
        <v>5199</v>
      </c>
      <c r="O257" s="262" t="s">
        <v>575</v>
      </c>
      <c r="P257" s="263">
        <v>0.46500000000000002</v>
      </c>
    </row>
    <row r="258" spans="14:16">
      <c r="N258" s="261" t="s">
        <v>5200</v>
      </c>
      <c r="O258" s="262" t="s">
        <v>812</v>
      </c>
      <c r="P258" s="263">
        <v>0.47899999999999998</v>
      </c>
    </row>
    <row r="259" spans="14:16">
      <c r="N259" s="261" t="s">
        <v>5201</v>
      </c>
      <c r="O259" s="262" t="s">
        <v>550</v>
      </c>
      <c r="P259" s="263">
        <v>0.38800000000000001</v>
      </c>
    </row>
    <row r="260" spans="14:16">
      <c r="N260" s="261" t="s">
        <v>5202</v>
      </c>
      <c r="O260" s="262" t="s">
        <v>703</v>
      </c>
      <c r="P260" s="263">
        <v>0.54699999999999993</v>
      </c>
    </row>
    <row r="261" spans="14:16">
      <c r="N261" s="261" t="s">
        <v>5203</v>
      </c>
      <c r="O261" s="262" t="s">
        <v>499</v>
      </c>
      <c r="P261" s="263">
        <v>0.44900000000000001</v>
      </c>
    </row>
    <row r="262" spans="14:16">
      <c r="N262" s="261" t="s">
        <v>5204</v>
      </c>
      <c r="O262" s="262" t="s">
        <v>3366</v>
      </c>
      <c r="P262" s="263">
        <v>0</v>
      </c>
    </row>
    <row r="263" spans="14:16">
      <c r="N263" s="261" t="s">
        <v>5205</v>
      </c>
      <c r="O263" s="262" t="s">
        <v>3368</v>
      </c>
      <c r="P263" s="263">
        <v>0.439</v>
      </c>
    </row>
    <row r="264" spans="14:16">
      <c r="N264" s="261" t="s">
        <v>5206</v>
      </c>
      <c r="O264" s="262" t="s">
        <v>3370</v>
      </c>
      <c r="P264" s="263">
        <v>0</v>
      </c>
    </row>
    <row r="265" spans="14:16">
      <c r="N265" s="261" t="s">
        <v>5207</v>
      </c>
      <c r="O265" s="262" t="s">
        <v>3372</v>
      </c>
      <c r="P265" s="263">
        <v>0.371</v>
      </c>
    </row>
    <row r="266" spans="14:16">
      <c r="N266" s="261" t="s">
        <v>5208</v>
      </c>
      <c r="O266" s="262" t="s">
        <v>3374</v>
      </c>
      <c r="P266" s="263">
        <v>0.37</v>
      </c>
    </row>
    <row r="267" spans="14:16">
      <c r="N267" s="261" t="s">
        <v>5209</v>
      </c>
      <c r="O267" s="262" t="s">
        <v>512</v>
      </c>
      <c r="P267" s="263">
        <v>0.38900000000000001</v>
      </c>
    </row>
    <row r="268" spans="14:16">
      <c r="N268" s="261" t="s">
        <v>5210</v>
      </c>
      <c r="O268" s="262" t="s">
        <v>3377</v>
      </c>
      <c r="P268" s="263">
        <v>0.52700000000000002</v>
      </c>
    </row>
    <row r="269" spans="14:16">
      <c r="N269" s="261" t="s">
        <v>5211</v>
      </c>
      <c r="O269" s="262" t="s">
        <v>1055</v>
      </c>
      <c r="P269" s="263">
        <v>0.51900000000000002</v>
      </c>
    </row>
    <row r="270" spans="14:16">
      <c r="N270" s="261" t="s">
        <v>5212</v>
      </c>
      <c r="O270" s="262" t="s">
        <v>747</v>
      </c>
      <c r="P270" s="263">
        <v>0.503</v>
      </c>
    </row>
    <row r="271" spans="14:16">
      <c r="N271" s="261" t="s">
        <v>5213</v>
      </c>
      <c r="O271" s="262" t="s">
        <v>989</v>
      </c>
      <c r="P271" s="263">
        <v>0</v>
      </c>
    </row>
    <row r="272" spans="14:16">
      <c r="N272" s="261" t="s">
        <v>5214</v>
      </c>
      <c r="O272" s="262" t="s">
        <v>3382</v>
      </c>
      <c r="P272" s="263">
        <v>0.41100000000000003</v>
      </c>
    </row>
    <row r="273" spans="14:16">
      <c r="N273" s="261" t="s">
        <v>5215</v>
      </c>
      <c r="O273" s="262" t="s">
        <v>3384</v>
      </c>
      <c r="P273" s="263">
        <v>0.40900000000000003</v>
      </c>
    </row>
    <row r="274" spans="14:16">
      <c r="N274" s="261" t="s">
        <v>5216</v>
      </c>
      <c r="O274" s="262" t="s">
        <v>3386</v>
      </c>
      <c r="P274" s="263">
        <v>0.59100000000000008</v>
      </c>
    </row>
    <row r="275" spans="14:16">
      <c r="N275" s="261" t="s">
        <v>5217</v>
      </c>
      <c r="O275" s="262" t="s">
        <v>502</v>
      </c>
      <c r="P275" s="263">
        <v>0.45300000000000001</v>
      </c>
    </row>
    <row r="276" spans="14:16">
      <c r="N276" s="261" t="s">
        <v>5218</v>
      </c>
      <c r="O276" s="262" t="s">
        <v>369</v>
      </c>
      <c r="P276" s="263">
        <v>0.52400000000000002</v>
      </c>
    </row>
    <row r="277" spans="14:16">
      <c r="N277" s="261" t="s">
        <v>5219</v>
      </c>
      <c r="O277" s="262" t="s">
        <v>3390</v>
      </c>
      <c r="P277" s="263">
        <v>0</v>
      </c>
    </row>
    <row r="278" spans="14:16">
      <c r="N278" s="261" t="s">
        <v>5220</v>
      </c>
      <c r="O278" s="262" t="s">
        <v>3392</v>
      </c>
      <c r="P278" s="263">
        <v>0.54100000000000004</v>
      </c>
    </row>
    <row r="279" spans="14:16">
      <c r="N279" s="261" t="s">
        <v>5221</v>
      </c>
      <c r="O279" s="262" t="s">
        <v>792</v>
      </c>
      <c r="P279" s="263">
        <v>0.53799999999999992</v>
      </c>
    </row>
    <row r="280" spans="14:16">
      <c r="N280" s="261" t="s">
        <v>5222</v>
      </c>
      <c r="O280" s="262" t="s">
        <v>814</v>
      </c>
      <c r="P280" s="263">
        <v>0.40499999999999997</v>
      </c>
    </row>
    <row r="281" spans="14:16">
      <c r="N281" s="261" t="s">
        <v>5223</v>
      </c>
      <c r="O281" s="262" t="s">
        <v>1003</v>
      </c>
      <c r="P281" s="263">
        <v>0.36799999999999999</v>
      </c>
    </row>
    <row r="282" spans="14:16">
      <c r="N282" s="261" t="s">
        <v>5224</v>
      </c>
      <c r="O282" s="262" t="s">
        <v>879</v>
      </c>
      <c r="P282" s="263">
        <v>0</v>
      </c>
    </row>
    <row r="283" spans="14:16">
      <c r="N283" s="261" t="s">
        <v>5225</v>
      </c>
      <c r="O283" s="262" t="s">
        <v>3398</v>
      </c>
      <c r="P283" s="263">
        <v>0.52500000000000002</v>
      </c>
    </row>
    <row r="284" spans="14:16">
      <c r="N284" s="261" t="s">
        <v>5226</v>
      </c>
      <c r="O284" s="262" t="s">
        <v>3400</v>
      </c>
      <c r="P284" s="263">
        <v>0</v>
      </c>
    </row>
    <row r="285" spans="14:16">
      <c r="N285" s="261" t="s">
        <v>5227</v>
      </c>
      <c r="O285" s="262" t="s">
        <v>3402</v>
      </c>
      <c r="P285" s="263">
        <v>0</v>
      </c>
    </row>
    <row r="286" spans="14:16">
      <c r="N286" s="261" t="s">
        <v>5228</v>
      </c>
      <c r="O286" s="262" t="s">
        <v>3404</v>
      </c>
      <c r="P286" s="263">
        <v>0</v>
      </c>
    </row>
    <row r="287" spans="14:16">
      <c r="N287" s="261" t="s">
        <v>5229</v>
      </c>
      <c r="O287" s="262" t="s">
        <v>3406</v>
      </c>
      <c r="P287" s="263">
        <v>0.48899999999999993</v>
      </c>
    </row>
    <row r="288" spans="14:16">
      <c r="N288" s="261" t="s">
        <v>5230</v>
      </c>
      <c r="O288" s="262" t="s">
        <v>429</v>
      </c>
      <c r="P288" s="263">
        <v>0.44800000000000001</v>
      </c>
    </row>
    <row r="289" spans="14:16">
      <c r="N289" s="261" t="s">
        <v>5231</v>
      </c>
      <c r="O289" s="262" t="s">
        <v>1027</v>
      </c>
      <c r="P289" s="263">
        <v>0.41499999999999998</v>
      </c>
    </row>
    <row r="290" spans="14:16">
      <c r="N290" s="261" t="s">
        <v>5232</v>
      </c>
      <c r="O290" s="262" t="s">
        <v>535</v>
      </c>
      <c r="P290" s="263">
        <v>0.189</v>
      </c>
    </row>
    <row r="291" spans="14:16">
      <c r="N291" s="261" t="s">
        <v>5233</v>
      </c>
      <c r="O291" s="262" t="s">
        <v>3411</v>
      </c>
      <c r="P291" s="263">
        <v>0.53</v>
      </c>
    </row>
    <row r="292" spans="14:16">
      <c r="N292" s="261" t="s">
        <v>5234</v>
      </c>
      <c r="O292" s="262" t="s">
        <v>3413</v>
      </c>
      <c r="P292" s="263">
        <v>0.54900000000000004</v>
      </c>
    </row>
    <row r="293" spans="14:16">
      <c r="N293" s="261" t="s">
        <v>5235</v>
      </c>
      <c r="O293" s="262" t="s">
        <v>769</v>
      </c>
      <c r="P293" s="263">
        <v>0.39599999999999996</v>
      </c>
    </row>
    <row r="294" spans="14:16">
      <c r="N294" s="261" t="s">
        <v>5236</v>
      </c>
      <c r="O294" s="262" t="s">
        <v>3416</v>
      </c>
      <c r="P294" s="263">
        <v>0.48000000000000004</v>
      </c>
    </row>
    <row r="295" spans="14:16">
      <c r="N295" s="261" t="s">
        <v>5237</v>
      </c>
      <c r="O295" s="262" t="s">
        <v>731</v>
      </c>
      <c r="P295" s="263">
        <v>0.44900000000000001</v>
      </c>
    </row>
    <row r="296" spans="14:16">
      <c r="N296" s="261" t="s">
        <v>5238</v>
      </c>
      <c r="O296" s="262" t="s">
        <v>3419</v>
      </c>
      <c r="P296" s="263">
        <v>0</v>
      </c>
    </row>
    <row r="297" spans="14:16">
      <c r="N297" s="261" t="s">
        <v>5239</v>
      </c>
      <c r="O297" s="262" t="s">
        <v>3421</v>
      </c>
      <c r="P297" s="263">
        <v>0.499</v>
      </c>
    </row>
    <row r="298" spans="14:16">
      <c r="N298" s="261" t="s">
        <v>5240</v>
      </c>
      <c r="O298" s="262" t="s">
        <v>3423</v>
      </c>
      <c r="P298" s="263">
        <v>0.54699999999999993</v>
      </c>
    </row>
    <row r="299" spans="14:16">
      <c r="N299" s="261" t="s">
        <v>5241</v>
      </c>
      <c r="O299" s="262" t="s">
        <v>270</v>
      </c>
      <c r="P299" s="263">
        <v>0.51600000000000001</v>
      </c>
    </row>
    <row r="300" spans="14:16">
      <c r="N300" s="261" t="s">
        <v>5242</v>
      </c>
      <c r="O300" s="262" t="s">
        <v>741</v>
      </c>
      <c r="P300" s="263">
        <v>0.50900000000000001</v>
      </c>
    </row>
    <row r="301" spans="14:16">
      <c r="N301" s="261" t="s">
        <v>5243</v>
      </c>
      <c r="O301" s="262" t="s">
        <v>491</v>
      </c>
      <c r="P301" s="263">
        <v>0.51</v>
      </c>
    </row>
    <row r="302" spans="14:16">
      <c r="N302" s="261" t="s">
        <v>5244</v>
      </c>
      <c r="O302" s="262" t="s">
        <v>1052</v>
      </c>
      <c r="P302" s="263">
        <v>0.56999999999999995</v>
      </c>
    </row>
    <row r="303" spans="14:16">
      <c r="N303" s="261" t="s">
        <v>5245</v>
      </c>
      <c r="O303" s="262" t="s">
        <v>877</v>
      </c>
      <c r="P303" s="263">
        <v>0.49799999999999994</v>
      </c>
    </row>
    <row r="304" spans="14:16">
      <c r="N304" s="261" t="s">
        <v>5246</v>
      </c>
      <c r="O304" s="262" t="s">
        <v>3430</v>
      </c>
      <c r="P304" s="263">
        <v>0.5</v>
      </c>
    </row>
    <row r="305" spans="14:16">
      <c r="N305" s="261" t="s">
        <v>5247</v>
      </c>
      <c r="O305" s="262" t="s">
        <v>370</v>
      </c>
      <c r="P305" s="263">
        <v>0.70299999999999996</v>
      </c>
    </row>
    <row r="306" spans="14:16">
      <c r="N306" s="261" t="s">
        <v>5248</v>
      </c>
      <c r="O306" s="262" t="s">
        <v>3433</v>
      </c>
      <c r="P306" s="263">
        <v>0.59000000000000008</v>
      </c>
    </row>
    <row r="307" spans="14:16">
      <c r="N307" s="261" t="s">
        <v>5249</v>
      </c>
      <c r="O307" s="262" t="s">
        <v>3435</v>
      </c>
      <c r="P307" s="263">
        <v>0.39300000000000002</v>
      </c>
    </row>
    <row r="308" spans="14:16">
      <c r="N308" s="261" t="s">
        <v>5250</v>
      </c>
      <c r="O308" s="262" t="s">
        <v>3437</v>
      </c>
      <c r="P308" s="263">
        <v>0.499</v>
      </c>
    </row>
    <row r="309" spans="14:16">
      <c r="N309" s="261" t="s">
        <v>5251</v>
      </c>
      <c r="O309" s="262" t="s">
        <v>693</v>
      </c>
      <c r="P309" s="263">
        <v>0.495</v>
      </c>
    </row>
    <row r="310" spans="14:16">
      <c r="N310" s="261" t="s">
        <v>5252</v>
      </c>
      <c r="O310" s="262" t="s">
        <v>3440</v>
      </c>
      <c r="P310" s="263">
        <v>0.39399999999999996</v>
      </c>
    </row>
    <row r="311" spans="14:16">
      <c r="N311" s="261" t="s">
        <v>5253</v>
      </c>
      <c r="O311" s="262" t="s">
        <v>371</v>
      </c>
      <c r="P311" s="263">
        <v>0.45100000000000001</v>
      </c>
    </row>
    <row r="312" spans="14:16">
      <c r="N312" s="261" t="s">
        <v>5254</v>
      </c>
      <c r="O312" s="262" t="s">
        <v>1033</v>
      </c>
      <c r="P312" s="263">
        <v>0.29399999999999998</v>
      </c>
    </row>
    <row r="313" spans="14:16">
      <c r="N313" s="261" t="s">
        <v>5255</v>
      </c>
      <c r="O313" s="262" t="s">
        <v>592</v>
      </c>
      <c r="P313" s="263">
        <v>0.47300000000000003</v>
      </c>
    </row>
    <row r="314" spans="14:16">
      <c r="N314" s="261" t="s">
        <v>5256</v>
      </c>
      <c r="O314" s="262" t="s">
        <v>345</v>
      </c>
      <c r="P314" s="263">
        <v>0.46900000000000003</v>
      </c>
    </row>
    <row r="315" spans="14:16">
      <c r="N315" s="261" t="s">
        <v>5257</v>
      </c>
      <c r="O315" s="262" t="s">
        <v>3446</v>
      </c>
      <c r="P315" s="263">
        <v>0</v>
      </c>
    </row>
    <row r="316" spans="14:16">
      <c r="N316" s="261" t="s">
        <v>5258</v>
      </c>
      <c r="O316" s="262" t="s">
        <v>3448</v>
      </c>
      <c r="P316" s="263">
        <v>0.39</v>
      </c>
    </row>
    <row r="317" spans="14:16">
      <c r="N317" s="261" t="s">
        <v>5259</v>
      </c>
      <c r="O317" s="262" t="s">
        <v>3450</v>
      </c>
      <c r="P317" s="263">
        <v>0.45199999999999996</v>
      </c>
    </row>
    <row r="318" spans="14:16">
      <c r="N318" s="261" t="s">
        <v>5260</v>
      </c>
      <c r="O318" s="262" t="s">
        <v>3452</v>
      </c>
      <c r="P318" s="263">
        <v>0.45199999999999996</v>
      </c>
    </row>
    <row r="319" spans="14:16">
      <c r="N319" s="261" t="s">
        <v>5261</v>
      </c>
      <c r="O319" s="262" t="s">
        <v>3454</v>
      </c>
      <c r="P319" s="263">
        <v>0.72499999999999998</v>
      </c>
    </row>
    <row r="320" spans="14:16">
      <c r="N320" s="261" t="s">
        <v>5262</v>
      </c>
      <c r="O320" s="262" t="s">
        <v>3456</v>
      </c>
      <c r="P320" s="263">
        <v>0</v>
      </c>
    </row>
    <row r="321" spans="14:16">
      <c r="N321" s="261" t="s">
        <v>5263</v>
      </c>
      <c r="O321" s="262" t="s">
        <v>3458</v>
      </c>
      <c r="P321" s="263">
        <v>0.52800000000000002</v>
      </c>
    </row>
    <row r="322" spans="14:16">
      <c r="N322" s="261" t="s">
        <v>5264</v>
      </c>
      <c r="O322" s="262" t="s">
        <v>521</v>
      </c>
      <c r="P322" s="263">
        <v>0.45300000000000001</v>
      </c>
    </row>
    <row r="323" spans="14:16">
      <c r="N323" s="261" t="s">
        <v>5265</v>
      </c>
      <c r="O323" s="262" t="s">
        <v>3461</v>
      </c>
      <c r="P323" s="263">
        <v>0.65200000000000002</v>
      </c>
    </row>
    <row r="324" spans="14:16">
      <c r="N324" s="261" t="s">
        <v>5266</v>
      </c>
      <c r="O324" s="262" t="s">
        <v>1056</v>
      </c>
      <c r="P324" s="263">
        <v>0.45300000000000001</v>
      </c>
    </row>
    <row r="325" spans="14:16">
      <c r="N325" s="261" t="s">
        <v>5267</v>
      </c>
      <c r="O325" s="262" t="s">
        <v>1009</v>
      </c>
      <c r="P325" s="263">
        <v>0.433</v>
      </c>
    </row>
    <row r="326" spans="14:16">
      <c r="N326" s="261" t="s">
        <v>5268</v>
      </c>
      <c r="O326" s="262" t="s">
        <v>730</v>
      </c>
      <c r="P326" s="263">
        <v>0.56400000000000006</v>
      </c>
    </row>
    <row r="327" spans="14:16">
      <c r="N327" s="261" t="s">
        <v>5269</v>
      </c>
      <c r="O327" s="262" t="s">
        <v>881</v>
      </c>
      <c r="P327" s="263">
        <v>0.626</v>
      </c>
    </row>
    <row r="328" spans="14:16">
      <c r="N328" s="261" t="s">
        <v>5270</v>
      </c>
      <c r="O328" s="262" t="s">
        <v>524</v>
      </c>
      <c r="P328" s="263">
        <v>0.57999999999999996</v>
      </c>
    </row>
    <row r="329" spans="14:16">
      <c r="N329" s="261" t="s">
        <v>5271</v>
      </c>
      <c r="O329" s="262" t="s">
        <v>260</v>
      </c>
      <c r="P329" s="263">
        <v>0.56400000000000006</v>
      </c>
    </row>
    <row r="330" spans="14:16">
      <c r="N330" s="261" t="s">
        <v>5272</v>
      </c>
      <c r="O330" s="262" t="s">
        <v>501</v>
      </c>
      <c r="P330" s="263">
        <v>0.45300000000000001</v>
      </c>
    </row>
    <row r="331" spans="14:16">
      <c r="N331" s="261" t="s">
        <v>5273</v>
      </c>
      <c r="O331" s="262" t="s">
        <v>3470</v>
      </c>
      <c r="P331" s="263">
        <v>0</v>
      </c>
    </row>
    <row r="332" spans="14:16">
      <c r="N332" s="261" t="s">
        <v>5274</v>
      </c>
      <c r="O332" s="262" t="s">
        <v>3472</v>
      </c>
      <c r="P332" s="263">
        <v>0.47600000000000003</v>
      </c>
    </row>
    <row r="333" spans="14:16">
      <c r="N333" s="261" t="s">
        <v>5275</v>
      </c>
      <c r="O333" s="262" t="s">
        <v>3474</v>
      </c>
      <c r="P333" s="263">
        <v>0.47600000000000003</v>
      </c>
    </row>
    <row r="334" spans="14:16">
      <c r="N334" s="261" t="s">
        <v>5276</v>
      </c>
      <c r="O334" s="262" t="s">
        <v>505</v>
      </c>
      <c r="P334" s="263">
        <v>0.5109999999999999</v>
      </c>
    </row>
    <row r="335" spans="14:16">
      <c r="N335" s="261" t="s">
        <v>5277</v>
      </c>
      <c r="O335" s="262" t="s">
        <v>669</v>
      </c>
      <c r="P335" s="263">
        <v>0.47</v>
      </c>
    </row>
    <row r="336" spans="14:16">
      <c r="N336" s="261" t="s">
        <v>5278</v>
      </c>
      <c r="O336" s="262" t="s">
        <v>546</v>
      </c>
      <c r="P336" s="263">
        <v>0.44</v>
      </c>
    </row>
    <row r="337" spans="14:16">
      <c r="N337" s="261" t="s">
        <v>5279</v>
      </c>
      <c r="O337" s="262" t="s">
        <v>658</v>
      </c>
      <c r="P337" s="263">
        <v>0.49399999999999999</v>
      </c>
    </row>
    <row r="338" spans="14:16">
      <c r="N338" s="261" t="s">
        <v>5280</v>
      </c>
      <c r="O338" s="262" t="s">
        <v>3480</v>
      </c>
      <c r="P338" s="263">
        <v>0.29399999999999998</v>
      </c>
    </row>
    <row r="339" spans="14:16">
      <c r="N339" s="261" t="s">
        <v>5281</v>
      </c>
      <c r="O339" s="262" t="s">
        <v>3482</v>
      </c>
      <c r="P339" s="263">
        <v>0.49700000000000005</v>
      </c>
    </row>
    <row r="340" spans="14:16">
      <c r="N340" s="261" t="s">
        <v>5282</v>
      </c>
      <c r="O340" s="262" t="s">
        <v>776</v>
      </c>
      <c r="P340" s="263">
        <v>0.42399999999999999</v>
      </c>
    </row>
    <row r="341" spans="14:16">
      <c r="N341" s="261" t="s">
        <v>5283</v>
      </c>
      <c r="O341" s="262" t="s">
        <v>544</v>
      </c>
      <c r="P341" s="263">
        <v>0.46599999999999997</v>
      </c>
    </row>
    <row r="342" spans="14:16">
      <c r="N342" s="261" t="s">
        <v>5284</v>
      </c>
      <c r="O342" s="262" t="s">
        <v>496</v>
      </c>
      <c r="P342" s="263">
        <v>0.41699999999999998</v>
      </c>
    </row>
    <row r="343" spans="14:16">
      <c r="N343" s="261" t="s">
        <v>5285</v>
      </c>
      <c r="O343" s="262" t="s">
        <v>456</v>
      </c>
      <c r="P343" s="263">
        <v>0.505</v>
      </c>
    </row>
    <row r="344" spans="14:16">
      <c r="N344" s="261" t="s">
        <v>5286</v>
      </c>
      <c r="O344" s="262" t="s">
        <v>492</v>
      </c>
      <c r="P344" s="263">
        <v>0.50900000000000001</v>
      </c>
    </row>
    <row r="345" spans="14:16">
      <c r="N345" s="261" t="s">
        <v>5287</v>
      </c>
      <c r="O345" s="262" t="s">
        <v>3489</v>
      </c>
      <c r="P345" s="263">
        <v>0.501</v>
      </c>
    </row>
    <row r="346" spans="14:16">
      <c r="N346" s="261" t="s">
        <v>5288</v>
      </c>
      <c r="O346" s="262" t="s">
        <v>461</v>
      </c>
      <c r="P346" s="263">
        <v>0.50800000000000001</v>
      </c>
    </row>
    <row r="347" spans="14:16">
      <c r="N347" s="261" t="s">
        <v>5289</v>
      </c>
      <c r="O347" s="262" t="s">
        <v>3492</v>
      </c>
      <c r="P347" s="263">
        <v>0.5</v>
      </c>
    </row>
    <row r="348" spans="14:16">
      <c r="N348" s="261" t="s">
        <v>5290</v>
      </c>
      <c r="O348" s="262" t="s">
        <v>464</v>
      </c>
      <c r="P348" s="263">
        <v>0.5</v>
      </c>
    </row>
    <row r="349" spans="14:16">
      <c r="N349" s="261" t="s">
        <v>5291</v>
      </c>
      <c r="O349" s="262" t="s">
        <v>467</v>
      </c>
      <c r="P349" s="263">
        <v>0.5</v>
      </c>
    </row>
    <row r="350" spans="14:16">
      <c r="N350" s="261" t="s">
        <v>5292</v>
      </c>
      <c r="O350" s="262" t="s">
        <v>3496</v>
      </c>
      <c r="P350" s="263">
        <v>0.29500000000000004</v>
      </c>
    </row>
    <row r="351" spans="14:16">
      <c r="N351" s="261" t="s">
        <v>5293</v>
      </c>
      <c r="O351" s="262" t="s">
        <v>3498</v>
      </c>
      <c r="P351" s="263">
        <v>0.77600000000000002</v>
      </c>
    </row>
    <row r="352" spans="14:16">
      <c r="N352" s="261" t="s">
        <v>5294</v>
      </c>
      <c r="O352" s="262" t="s">
        <v>3500</v>
      </c>
      <c r="P352" s="263">
        <v>0.56499999999999995</v>
      </c>
    </row>
    <row r="353" spans="14:16">
      <c r="N353" s="261" t="s">
        <v>5295</v>
      </c>
      <c r="O353" s="262" t="s">
        <v>740</v>
      </c>
      <c r="P353" s="263">
        <v>0.49799999999999994</v>
      </c>
    </row>
    <row r="354" spans="14:16">
      <c r="N354" s="261" t="s">
        <v>5296</v>
      </c>
      <c r="O354" s="262" t="s">
        <v>3503</v>
      </c>
      <c r="P354" s="263">
        <v>0</v>
      </c>
    </row>
    <row r="355" spans="14:16">
      <c r="N355" s="261" t="s">
        <v>5297</v>
      </c>
      <c r="O355" s="262" t="s">
        <v>3505</v>
      </c>
      <c r="P355" s="263">
        <v>0</v>
      </c>
    </row>
    <row r="356" spans="14:16">
      <c r="N356" s="261" t="s">
        <v>5298</v>
      </c>
      <c r="O356" s="262" t="s">
        <v>3507</v>
      </c>
      <c r="P356" s="263">
        <v>0.41100000000000003</v>
      </c>
    </row>
    <row r="357" spans="14:16">
      <c r="N357" s="261" t="s">
        <v>5299</v>
      </c>
      <c r="O357" s="262" t="s">
        <v>3509</v>
      </c>
      <c r="P357" s="263">
        <v>0.40799999999999997</v>
      </c>
    </row>
    <row r="358" spans="14:16">
      <c r="N358" s="261" t="s">
        <v>5300</v>
      </c>
      <c r="O358" s="262" t="s">
        <v>3511</v>
      </c>
      <c r="P358" s="263">
        <v>8.3999999999999991E-2</v>
      </c>
    </row>
    <row r="359" spans="14:16">
      <c r="N359" s="261" t="s">
        <v>5301</v>
      </c>
      <c r="O359" s="262" t="s">
        <v>3513</v>
      </c>
      <c r="P359" s="263">
        <v>0</v>
      </c>
    </row>
    <row r="360" spans="14:16">
      <c r="N360" s="261" t="s">
        <v>5302</v>
      </c>
      <c r="O360" s="262" t="s">
        <v>3515</v>
      </c>
      <c r="P360" s="263">
        <v>0.46</v>
      </c>
    </row>
    <row r="361" spans="14:16">
      <c r="N361" s="261" t="s">
        <v>5303</v>
      </c>
      <c r="O361" s="262" t="s">
        <v>685</v>
      </c>
      <c r="P361" s="263">
        <v>0</v>
      </c>
    </row>
    <row r="362" spans="14:16">
      <c r="N362" s="261" t="s">
        <v>5304</v>
      </c>
      <c r="O362" s="262" t="s">
        <v>686</v>
      </c>
      <c r="P362" s="263">
        <v>0</v>
      </c>
    </row>
    <row r="363" spans="14:16">
      <c r="N363" s="261" t="s">
        <v>5305</v>
      </c>
      <c r="O363" s="262" t="s">
        <v>687</v>
      </c>
      <c r="P363" s="263">
        <v>0.214</v>
      </c>
    </row>
    <row r="364" spans="14:16">
      <c r="N364" s="261" t="s">
        <v>5306</v>
      </c>
      <c r="O364" s="262" t="s">
        <v>991</v>
      </c>
      <c r="P364" s="263">
        <v>0.34200000000000003</v>
      </c>
    </row>
    <row r="365" spans="14:16">
      <c r="N365" s="261" t="s">
        <v>5307</v>
      </c>
      <c r="O365" s="262" t="s">
        <v>992</v>
      </c>
      <c r="P365" s="263">
        <v>0.41499999999999998</v>
      </c>
    </row>
    <row r="366" spans="14:16">
      <c r="N366" s="261" t="s">
        <v>5308</v>
      </c>
      <c r="O366" s="262" t="s">
        <v>3522</v>
      </c>
      <c r="P366" s="263">
        <v>0.438</v>
      </c>
    </row>
    <row r="367" spans="14:16">
      <c r="N367" s="261" t="s">
        <v>5309</v>
      </c>
      <c r="O367" s="262" t="s">
        <v>3524</v>
      </c>
      <c r="P367" s="263">
        <v>0.44499999999999995</v>
      </c>
    </row>
    <row r="368" spans="14:16">
      <c r="N368" s="261" t="s">
        <v>5310</v>
      </c>
      <c r="O368" s="262" t="s">
        <v>3526</v>
      </c>
      <c r="P368" s="263">
        <v>0.46099999999999997</v>
      </c>
    </row>
    <row r="369" spans="14:16">
      <c r="N369" s="261" t="s">
        <v>5311</v>
      </c>
      <c r="O369" s="262" t="s">
        <v>3528</v>
      </c>
      <c r="P369" s="263">
        <v>0.27900000000000003</v>
      </c>
    </row>
    <row r="370" spans="14:16">
      <c r="N370" s="261" t="s">
        <v>5312</v>
      </c>
      <c r="O370" s="262" t="s">
        <v>3530</v>
      </c>
      <c r="P370" s="263">
        <v>0.39</v>
      </c>
    </row>
    <row r="371" spans="14:16">
      <c r="N371" s="261" t="s">
        <v>5313</v>
      </c>
      <c r="O371" s="262" t="s">
        <v>3532</v>
      </c>
      <c r="P371" s="263">
        <v>0.39</v>
      </c>
    </row>
    <row r="372" spans="14:16">
      <c r="N372" s="261" t="s">
        <v>5314</v>
      </c>
      <c r="O372" s="262" t="s">
        <v>3534</v>
      </c>
      <c r="P372" s="263">
        <v>0.36499999999999999</v>
      </c>
    </row>
    <row r="373" spans="14:16">
      <c r="N373" s="261" t="s">
        <v>5315</v>
      </c>
      <c r="O373" s="262" t="s">
        <v>3536</v>
      </c>
      <c r="P373" s="263">
        <v>0.47300000000000003</v>
      </c>
    </row>
    <row r="374" spans="14:16">
      <c r="N374" s="261" t="s">
        <v>5316</v>
      </c>
      <c r="O374" s="262" t="s">
        <v>835</v>
      </c>
      <c r="P374" s="263">
        <v>0</v>
      </c>
    </row>
    <row r="375" spans="14:16">
      <c r="N375" s="261" t="s">
        <v>5317</v>
      </c>
      <c r="O375" s="262" t="s">
        <v>3539</v>
      </c>
      <c r="P375" s="263">
        <v>0.28999999999999998</v>
      </c>
    </row>
    <row r="376" spans="14:16">
      <c r="N376" s="261" t="s">
        <v>5318</v>
      </c>
      <c r="O376" s="262" t="s">
        <v>3541</v>
      </c>
      <c r="P376" s="263">
        <v>0.39</v>
      </c>
    </row>
    <row r="377" spans="14:16">
      <c r="N377" s="261" t="s">
        <v>5319</v>
      </c>
      <c r="O377" s="262" t="s">
        <v>3543</v>
      </c>
      <c r="P377" s="263">
        <v>0.49</v>
      </c>
    </row>
    <row r="378" spans="14:16">
      <c r="N378" s="261" t="s">
        <v>5320</v>
      </c>
      <c r="O378" s="262" t="s">
        <v>3545</v>
      </c>
      <c r="P378" s="263">
        <v>0.316</v>
      </c>
    </row>
    <row r="379" spans="14:16">
      <c r="N379" s="261" t="s">
        <v>5321</v>
      </c>
      <c r="O379" s="262" t="s">
        <v>3547</v>
      </c>
      <c r="P379" s="263">
        <v>0.72900000000000009</v>
      </c>
    </row>
    <row r="380" spans="14:16">
      <c r="N380" s="261" t="s">
        <v>5322</v>
      </c>
      <c r="O380" s="262" t="s">
        <v>3549</v>
      </c>
      <c r="P380" s="263">
        <v>0.71399999999999997</v>
      </c>
    </row>
    <row r="381" spans="14:16">
      <c r="N381" s="261" t="s">
        <v>5323</v>
      </c>
      <c r="O381" s="262" t="s">
        <v>1092</v>
      </c>
      <c r="P381" s="263">
        <v>0.439</v>
      </c>
    </row>
    <row r="382" spans="14:16">
      <c r="N382" s="261" t="s">
        <v>5324</v>
      </c>
      <c r="O382" s="262" t="s">
        <v>377</v>
      </c>
      <c r="P382" s="263">
        <v>0.53</v>
      </c>
    </row>
    <row r="383" spans="14:16">
      <c r="N383" s="261" t="s">
        <v>5325</v>
      </c>
      <c r="O383" s="262" t="s">
        <v>596</v>
      </c>
      <c r="P383" s="263">
        <v>0.32500000000000001</v>
      </c>
    </row>
    <row r="384" spans="14:16">
      <c r="N384" s="261" t="s">
        <v>5326</v>
      </c>
      <c r="O384" s="262" t="s">
        <v>724</v>
      </c>
      <c r="P384" s="263">
        <v>0.50600000000000001</v>
      </c>
    </row>
    <row r="385" spans="14:16">
      <c r="N385" s="261" t="s">
        <v>5327</v>
      </c>
      <c r="O385" s="262" t="s">
        <v>3555</v>
      </c>
      <c r="P385" s="263">
        <v>0.44600000000000001</v>
      </c>
    </row>
    <row r="386" spans="14:16">
      <c r="N386" s="261" t="s">
        <v>5328</v>
      </c>
      <c r="O386" s="262" t="s">
        <v>1046</v>
      </c>
      <c r="P386" s="263">
        <v>0.55199999999999994</v>
      </c>
    </row>
    <row r="387" spans="14:16">
      <c r="N387" s="261" t="s">
        <v>5329</v>
      </c>
      <c r="O387" s="262" t="s">
        <v>3558</v>
      </c>
      <c r="P387" s="263">
        <v>0</v>
      </c>
    </row>
    <row r="388" spans="14:16">
      <c r="N388" s="261" t="s">
        <v>5330</v>
      </c>
      <c r="O388" s="262" t="s">
        <v>3560</v>
      </c>
      <c r="P388" s="263">
        <v>0.46700000000000003</v>
      </c>
    </row>
    <row r="389" spans="14:16">
      <c r="N389" s="261" t="s">
        <v>5331</v>
      </c>
      <c r="O389" s="262" t="s">
        <v>3562</v>
      </c>
      <c r="P389" s="263">
        <v>0.44700000000000001</v>
      </c>
    </row>
    <row r="390" spans="14:16">
      <c r="N390" s="261" t="s">
        <v>5332</v>
      </c>
      <c r="O390" s="262" t="s">
        <v>3564</v>
      </c>
      <c r="P390" s="263">
        <v>0.495</v>
      </c>
    </row>
    <row r="391" spans="14:16">
      <c r="N391" s="261" t="s">
        <v>5333</v>
      </c>
      <c r="O391" s="262" t="s">
        <v>3566</v>
      </c>
      <c r="P391" s="263">
        <v>0.43</v>
      </c>
    </row>
    <row r="392" spans="14:16">
      <c r="N392" s="261" t="s">
        <v>5334</v>
      </c>
      <c r="O392" s="262" t="s">
        <v>1104</v>
      </c>
      <c r="P392" s="263">
        <v>0.51800000000000002</v>
      </c>
    </row>
    <row r="393" spans="14:16">
      <c r="N393" s="261" t="s">
        <v>5335</v>
      </c>
      <c r="O393" s="262" t="s">
        <v>263</v>
      </c>
      <c r="P393" s="263">
        <v>0.52300000000000002</v>
      </c>
    </row>
    <row r="394" spans="14:16">
      <c r="N394" s="261" t="s">
        <v>5336</v>
      </c>
      <c r="O394" s="262" t="s">
        <v>430</v>
      </c>
      <c r="P394" s="263">
        <v>0.47</v>
      </c>
    </row>
    <row r="395" spans="14:16">
      <c r="N395" s="261" t="s">
        <v>5337</v>
      </c>
      <c r="O395" s="262" t="s">
        <v>767</v>
      </c>
      <c r="P395" s="263">
        <v>0.54600000000000004</v>
      </c>
    </row>
    <row r="396" spans="14:16">
      <c r="N396" s="261" t="s">
        <v>5338</v>
      </c>
      <c r="O396" s="262" t="s">
        <v>1039</v>
      </c>
      <c r="P396" s="263">
        <v>0.55500000000000005</v>
      </c>
    </row>
    <row r="397" spans="14:16">
      <c r="N397" s="261" t="s">
        <v>5339</v>
      </c>
      <c r="O397" s="262" t="s">
        <v>380</v>
      </c>
      <c r="P397" s="263">
        <v>0.46</v>
      </c>
    </row>
    <row r="398" spans="14:16">
      <c r="N398" s="261" t="s">
        <v>5340</v>
      </c>
      <c r="O398" s="262" t="s">
        <v>1050</v>
      </c>
      <c r="P398" s="263">
        <v>0.39300000000000002</v>
      </c>
    </row>
    <row r="399" spans="14:16">
      <c r="N399" s="261" t="s">
        <v>5341</v>
      </c>
      <c r="O399" s="262" t="s">
        <v>558</v>
      </c>
      <c r="P399" s="263">
        <v>0.53900000000000003</v>
      </c>
    </row>
    <row r="400" spans="14:16">
      <c r="N400" s="261" t="s">
        <v>5342</v>
      </c>
      <c r="O400" s="262" t="s">
        <v>1013</v>
      </c>
      <c r="P400" s="263">
        <v>0.47699999999999998</v>
      </c>
    </row>
    <row r="401" spans="14:16">
      <c r="N401" s="261" t="s">
        <v>5343</v>
      </c>
      <c r="O401" s="262" t="s">
        <v>698</v>
      </c>
      <c r="P401" s="263">
        <v>0.52899999999999991</v>
      </c>
    </row>
    <row r="402" spans="14:16">
      <c r="N402" s="261" t="s">
        <v>5344</v>
      </c>
      <c r="O402" s="262" t="s">
        <v>382</v>
      </c>
      <c r="P402" s="263">
        <v>0.50900000000000001</v>
      </c>
    </row>
    <row r="403" spans="14:16">
      <c r="N403" s="261" t="s">
        <v>5345</v>
      </c>
      <c r="O403" s="262" t="s">
        <v>542</v>
      </c>
      <c r="P403" s="263">
        <v>0.50600000000000001</v>
      </c>
    </row>
    <row r="404" spans="14:16">
      <c r="N404" s="261" t="s">
        <v>5346</v>
      </c>
      <c r="O404" s="262" t="s">
        <v>3580</v>
      </c>
      <c r="P404" s="263">
        <v>0.30200000000000005</v>
      </c>
    </row>
    <row r="405" spans="14:16">
      <c r="N405" s="261" t="s">
        <v>5347</v>
      </c>
      <c r="O405" s="262" t="s">
        <v>3582</v>
      </c>
      <c r="P405" s="263">
        <v>0.55300000000000005</v>
      </c>
    </row>
    <row r="406" spans="14:16">
      <c r="N406" s="261" t="s">
        <v>5348</v>
      </c>
      <c r="O406" s="262" t="s">
        <v>3584</v>
      </c>
      <c r="P406" s="263">
        <v>0.46299999999999997</v>
      </c>
    </row>
    <row r="407" spans="14:16">
      <c r="N407" s="261" t="s">
        <v>5349</v>
      </c>
      <c r="O407" s="262" t="s">
        <v>3586</v>
      </c>
      <c r="P407" s="263">
        <v>0</v>
      </c>
    </row>
    <row r="408" spans="14:16">
      <c r="N408" s="261" t="s">
        <v>5350</v>
      </c>
      <c r="O408" s="262" t="s">
        <v>3588</v>
      </c>
      <c r="P408" s="263">
        <v>0.52700000000000002</v>
      </c>
    </row>
    <row r="409" spans="14:16">
      <c r="N409" s="261" t="s">
        <v>5351</v>
      </c>
      <c r="O409" s="262" t="s">
        <v>3590</v>
      </c>
      <c r="P409" s="263">
        <v>0.60199999999999998</v>
      </c>
    </row>
    <row r="410" spans="14:16">
      <c r="N410" s="261" t="s">
        <v>5352</v>
      </c>
      <c r="O410" s="262" t="s">
        <v>3592</v>
      </c>
      <c r="P410" s="263">
        <v>6.8999999999999992E-2</v>
      </c>
    </row>
    <row r="411" spans="14:16">
      <c r="N411" s="261" t="s">
        <v>5353</v>
      </c>
      <c r="O411" s="262" t="s">
        <v>3594</v>
      </c>
      <c r="P411" s="263">
        <v>0.38900000000000001</v>
      </c>
    </row>
    <row r="412" spans="14:16">
      <c r="N412" s="261" t="s">
        <v>5354</v>
      </c>
      <c r="O412" s="262" t="s">
        <v>3596</v>
      </c>
      <c r="P412" s="263">
        <v>0</v>
      </c>
    </row>
    <row r="413" spans="14:16">
      <c r="N413" s="261" t="s">
        <v>5355</v>
      </c>
      <c r="O413" s="262" t="s">
        <v>3598</v>
      </c>
      <c r="P413" s="263">
        <v>0.47</v>
      </c>
    </row>
    <row r="414" spans="14:16">
      <c r="N414" s="261" t="s">
        <v>5356</v>
      </c>
      <c r="O414" s="262" t="s">
        <v>3600</v>
      </c>
      <c r="P414" s="263">
        <v>0</v>
      </c>
    </row>
    <row r="415" spans="14:16">
      <c r="N415" s="261" t="s">
        <v>5357</v>
      </c>
      <c r="O415" s="262" t="s">
        <v>3602</v>
      </c>
      <c r="P415" s="263">
        <v>0.373</v>
      </c>
    </row>
    <row r="416" spans="14:16">
      <c r="N416" s="261" t="s">
        <v>5358</v>
      </c>
      <c r="O416" s="262" t="s">
        <v>3604</v>
      </c>
      <c r="P416" s="263">
        <v>0.36699999999999999</v>
      </c>
    </row>
    <row r="417" spans="14:16">
      <c r="N417" s="261" t="s">
        <v>5359</v>
      </c>
      <c r="O417" s="262" t="s">
        <v>967</v>
      </c>
      <c r="P417" s="263">
        <v>0</v>
      </c>
    </row>
    <row r="418" spans="14:16">
      <c r="N418" s="261" t="s">
        <v>5360</v>
      </c>
      <c r="O418" s="262" t="s">
        <v>3607</v>
      </c>
      <c r="P418" s="263">
        <v>0.49099999999999999</v>
      </c>
    </row>
    <row r="419" spans="14:16">
      <c r="N419" s="261" t="s">
        <v>5361</v>
      </c>
      <c r="O419" s="262" t="s">
        <v>3609</v>
      </c>
      <c r="P419" s="263">
        <v>0.48500000000000004</v>
      </c>
    </row>
    <row r="420" spans="14:16">
      <c r="N420" s="261" t="s">
        <v>5362</v>
      </c>
      <c r="O420" s="262" t="s">
        <v>673</v>
      </c>
      <c r="P420" s="263">
        <v>0.45300000000000001</v>
      </c>
    </row>
    <row r="421" spans="14:16">
      <c r="N421" s="261" t="s">
        <v>5363</v>
      </c>
      <c r="O421" s="262" t="s">
        <v>3612</v>
      </c>
      <c r="P421" s="263">
        <v>0.40600000000000003</v>
      </c>
    </row>
    <row r="422" spans="14:16">
      <c r="N422" s="261" t="s">
        <v>5364</v>
      </c>
      <c r="O422" s="262" t="s">
        <v>3614</v>
      </c>
      <c r="P422" s="263">
        <v>0.38300000000000001</v>
      </c>
    </row>
    <row r="423" spans="14:16">
      <c r="N423" s="261" t="s">
        <v>5365</v>
      </c>
      <c r="O423" s="262" t="s">
        <v>3616</v>
      </c>
      <c r="P423" s="263">
        <v>0</v>
      </c>
    </row>
    <row r="424" spans="14:16">
      <c r="N424" s="261" t="s">
        <v>5366</v>
      </c>
      <c r="O424" s="262" t="s">
        <v>3618</v>
      </c>
      <c r="P424" s="263">
        <v>0.41100000000000003</v>
      </c>
    </row>
    <row r="425" spans="14:16">
      <c r="N425" s="261" t="s">
        <v>5367</v>
      </c>
      <c r="O425" s="262" t="s">
        <v>3620</v>
      </c>
      <c r="P425" s="263">
        <v>0.41</v>
      </c>
    </row>
    <row r="426" spans="14:16">
      <c r="N426" s="261" t="s">
        <v>5368</v>
      </c>
      <c r="O426" s="262" t="s">
        <v>3622</v>
      </c>
      <c r="P426" s="263">
        <v>0.40799999999999997</v>
      </c>
    </row>
    <row r="427" spans="14:16">
      <c r="N427" s="261" t="s">
        <v>5369</v>
      </c>
      <c r="O427" s="262" t="s">
        <v>3624</v>
      </c>
      <c r="P427" s="263">
        <v>0.40600000000000003</v>
      </c>
    </row>
    <row r="428" spans="14:16">
      <c r="N428" s="261" t="s">
        <v>5370</v>
      </c>
      <c r="O428" s="262" t="s">
        <v>3626</v>
      </c>
      <c r="P428" s="263">
        <v>0.374</v>
      </c>
    </row>
    <row r="429" spans="14:16">
      <c r="N429" s="261" t="s">
        <v>5371</v>
      </c>
      <c r="O429" s="262" t="s">
        <v>3628</v>
      </c>
      <c r="P429" s="263">
        <v>0.34299999999999997</v>
      </c>
    </row>
    <row r="430" spans="14:16">
      <c r="N430" s="261" t="s">
        <v>5372</v>
      </c>
      <c r="O430" s="262" t="s">
        <v>3630</v>
      </c>
      <c r="P430" s="263">
        <v>9.8000000000000004E-2</v>
      </c>
    </row>
    <row r="431" spans="14:16">
      <c r="N431" s="261" t="s">
        <v>5373</v>
      </c>
      <c r="O431" s="262" t="s">
        <v>3632</v>
      </c>
      <c r="P431" s="263">
        <v>0.39500000000000002</v>
      </c>
    </row>
    <row r="432" spans="14:16">
      <c r="N432" s="261" t="s">
        <v>5374</v>
      </c>
      <c r="O432" s="262" t="s">
        <v>676</v>
      </c>
      <c r="P432" s="263">
        <v>0.45300000000000001</v>
      </c>
    </row>
    <row r="433" spans="14:16">
      <c r="N433" s="261" t="s">
        <v>5375</v>
      </c>
      <c r="O433" s="262" t="s">
        <v>384</v>
      </c>
      <c r="P433" s="263">
        <v>0.42299999999999999</v>
      </c>
    </row>
    <row r="434" spans="14:16">
      <c r="N434" s="261" t="s">
        <v>5376</v>
      </c>
      <c r="O434" s="262" t="s">
        <v>983</v>
      </c>
      <c r="P434" s="263">
        <v>0</v>
      </c>
    </row>
    <row r="435" spans="14:16">
      <c r="N435" s="261" t="s">
        <v>5377</v>
      </c>
      <c r="O435" s="262" t="s">
        <v>3637</v>
      </c>
      <c r="P435" s="263">
        <v>0</v>
      </c>
    </row>
    <row r="436" spans="14:16">
      <c r="N436" s="261" t="s">
        <v>5378</v>
      </c>
      <c r="O436" s="262" t="s">
        <v>3639</v>
      </c>
      <c r="P436" s="263">
        <v>0</v>
      </c>
    </row>
    <row r="437" spans="14:16">
      <c r="N437" s="261" t="s">
        <v>5379</v>
      </c>
      <c r="O437" s="262" t="s">
        <v>1006</v>
      </c>
      <c r="P437" s="263">
        <v>0.48799999999999999</v>
      </c>
    </row>
    <row r="438" spans="14:16">
      <c r="N438" s="261" t="s">
        <v>5380</v>
      </c>
      <c r="O438" s="262" t="s">
        <v>647</v>
      </c>
      <c r="P438" s="263">
        <v>0</v>
      </c>
    </row>
    <row r="439" spans="14:16">
      <c r="N439" s="261" t="s">
        <v>5381</v>
      </c>
      <c r="O439" s="262" t="s">
        <v>977</v>
      </c>
      <c r="P439" s="263">
        <v>0</v>
      </c>
    </row>
    <row r="440" spans="14:16">
      <c r="N440" s="261" t="s">
        <v>5382</v>
      </c>
      <c r="O440" s="262" t="s">
        <v>3644</v>
      </c>
      <c r="P440" s="263">
        <v>6.2E-2</v>
      </c>
    </row>
    <row r="441" spans="14:16">
      <c r="N441" s="261" t="s">
        <v>5383</v>
      </c>
      <c r="O441" s="262" t="s">
        <v>3646</v>
      </c>
      <c r="P441" s="263">
        <v>4.3999999999999997E-2</v>
      </c>
    </row>
    <row r="442" spans="14:16">
      <c r="N442" s="261" t="s">
        <v>5384</v>
      </c>
      <c r="O442" s="262" t="s">
        <v>3648</v>
      </c>
      <c r="P442" s="263">
        <v>0.43600000000000005</v>
      </c>
    </row>
    <row r="443" spans="14:16">
      <c r="N443" s="261" t="s">
        <v>5385</v>
      </c>
      <c r="O443" s="262" t="s">
        <v>3650</v>
      </c>
      <c r="P443" s="263">
        <v>0.41899999999999998</v>
      </c>
    </row>
    <row r="444" spans="14:16">
      <c r="N444" s="261" t="s">
        <v>5386</v>
      </c>
      <c r="O444" s="262" t="s">
        <v>1038</v>
      </c>
      <c r="P444" s="263">
        <v>0.53300000000000003</v>
      </c>
    </row>
    <row r="445" spans="14:16">
      <c r="N445" s="261" t="s">
        <v>5387</v>
      </c>
      <c r="O445" s="262" t="s">
        <v>3653</v>
      </c>
      <c r="P445" s="263">
        <v>0.502</v>
      </c>
    </row>
    <row r="446" spans="14:16">
      <c r="N446" s="261" t="s">
        <v>5388</v>
      </c>
      <c r="O446" s="262" t="s">
        <v>569</v>
      </c>
      <c r="P446" s="263">
        <v>0.54299999999999993</v>
      </c>
    </row>
    <row r="447" spans="14:16">
      <c r="N447" s="261" t="s">
        <v>5389</v>
      </c>
      <c r="O447" s="262" t="s">
        <v>3656</v>
      </c>
      <c r="P447" s="263">
        <v>0</v>
      </c>
    </row>
    <row r="448" spans="14:16">
      <c r="N448" s="261" t="s">
        <v>5390</v>
      </c>
      <c r="O448" s="262" t="s">
        <v>3658</v>
      </c>
      <c r="P448" s="263">
        <v>0.49700000000000005</v>
      </c>
    </row>
    <row r="449" spans="14:16">
      <c r="N449" s="261" t="s">
        <v>5391</v>
      </c>
      <c r="O449" s="262" t="s">
        <v>3660</v>
      </c>
      <c r="P449" s="263">
        <v>0.49700000000000005</v>
      </c>
    </row>
    <row r="450" spans="14:16">
      <c r="N450" s="261" t="s">
        <v>5392</v>
      </c>
      <c r="O450" s="262" t="s">
        <v>3662</v>
      </c>
      <c r="P450" s="263">
        <v>0.51400000000000001</v>
      </c>
    </row>
    <row r="451" spans="14:16">
      <c r="N451" s="261" t="s">
        <v>5393</v>
      </c>
      <c r="O451" s="262" t="s">
        <v>386</v>
      </c>
      <c r="P451" s="263">
        <v>0.51200000000000001</v>
      </c>
    </row>
    <row r="452" spans="14:16">
      <c r="N452" s="261" t="s">
        <v>5394</v>
      </c>
      <c r="O452" s="262" t="s">
        <v>3665</v>
      </c>
      <c r="P452" s="263">
        <v>0.48099999999999998</v>
      </c>
    </row>
    <row r="453" spans="14:16">
      <c r="N453" s="261" t="s">
        <v>5395</v>
      </c>
      <c r="O453" s="262" t="s">
        <v>1008</v>
      </c>
      <c r="P453" s="263">
        <v>0.45600000000000002</v>
      </c>
    </row>
    <row r="454" spans="14:16">
      <c r="N454" s="261" t="s">
        <v>5396</v>
      </c>
      <c r="O454" s="262" t="s">
        <v>3668</v>
      </c>
      <c r="P454" s="263">
        <v>0</v>
      </c>
    </row>
    <row r="455" spans="14:16">
      <c r="N455" s="261" t="s">
        <v>5397</v>
      </c>
      <c r="O455" s="262" t="s">
        <v>3670</v>
      </c>
      <c r="P455" s="263">
        <v>0.45300000000000001</v>
      </c>
    </row>
    <row r="456" spans="14:16">
      <c r="N456" s="261" t="s">
        <v>5398</v>
      </c>
      <c r="O456" s="262" t="s">
        <v>3672</v>
      </c>
      <c r="P456" s="263">
        <v>0.45100000000000001</v>
      </c>
    </row>
    <row r="457" spans="14:16">
      <c r="N457" s="261" t="s">
        <v>5399</v>
      </c>
      <c r="O457" s="262" t="s">
        <v>3674</v>
      </c>
      <c r="P457" s="263">
        <v>0</v>
      </c>
    </row>
    <row r="458" spans="14:16">
      <c r="N458" s="261" t="s">
        <v>5400</v>
      </c>
      <c r="O458" s="262" t="s">
        <v>3676</v>
      </c>
      <c r="P458" s="263">
        <v>0.24399999999999999</v>
      </c>
    </row>
    <row r="459" spans="14:16">
      <c r="N459" s="261" t="s">
        <v>5401</v>
      </c>
      <c r="O459" s="262" t="s">
        <v>3678</v>
      </c>
      <c r="P459" s="263">
        <v>0.7</v>
      </c>
    </row>
    <row r="460" spans="14:16">
      <c r="N460" s="261" t="s">
        <v>5402</v>
      </c>
      <c r="O460" s="262" t="s">
        <v>3680</v>
      </c>
      <c r="P460" s="263">
        <v>0.69899999999999995</v>
      </c>
    </row>
    <row r="461" spans="14:16">
      <c r="N461" s="261" t="s">
        <v>5403</v>
      </c>
      <c r="O461" s="262" t="s">
        <v>388</v>
      </c>
      <c r="P461" s="263">
        <v>0.53799999999999992</v>
      </c>
    </row>
    <row r="462" spans="14:16">
      <c r="N462" s="261" t="s">
        <v>5404</v>
      </c>
      <c r="O462" s="262" t="s">
        <v>3683</v>
      </c>
      <c r="P462" s="263">
        <v>0</v>
      </c>
    </row>
    <row r="463" spans="14:16">
      <c r="N463" s="261" t="s">
        <v>5405</v>
      </c>
      <c r="O463" s="262" t="s">
        <v>3685</v>
      </c>
      <c r="P463" s="263">
        <v>0.38900000000000001</v>
      </c>
    </row>
    <row r="464" spans="14:16">
      <c r="N464" s="261" t="s">
        <v>5406</v>
      </c>
      <c r="O464" s="262" t="s">
        <v>3687</v>
      </c>
      <c r="P464" s="263">
        <v>0</v>
      </c>
    </row>
    <row r="465" spans="14:16">
      <c r="N465" s="261" t="s">
        <v>5407</v>
      </c>
      <c r="O465" s="262" t="s">
        <v>3689</v>
      </c>
      <c r="P465" s="263">
        <v>0.23599999999999999</v>
      </c>
    </row>
    <row r="466" spans="14:16">
      <c r="N466" s="261" t="s">
        <v>5408</v>
      </c>
      <c r="O466" s="262" t="s">
        <v>3691</v>
      </c>
      <c r="P466" s="263">
        <v>0.312</v>
      </c>
    </row>
    <row r="467" spans="14:16">
      <c r="N467" s="261" t="s">
        <v>5409</v>
      </c>
      <c r="O467" s="262" t="s">
        <v>3693</v>
      </c>
      <c r="P467" s="263">
        <v>0.33100000000000002</v>
      </c>
    </row>
    <row r="468" spans="14:16">
      <c r="N468" s="261" t="s">
        <v>5410</v>
      </c>
      <c r="O468" s="262" t="s">
        <v>3695</v>
      </c>
      <c r="P468" s="263">
        <v>0.38800000000000001</v>
      </c>
    </row>
    <row r="469" spans="14:16">
      <c r="N469" s="261" t="s">
        <v>5411</v>
      </c>
      <c r="O469" s="262" t="s">
        <v>3697</v>
      </c>
      <c r="P469" s="263">
        <v>0.36900000000000005</v>
      </c>
    </row>
    <row r="470" spans="14:16">
      <c r="N470" s="261" t="s">
        <v>5412</v>
      </c>
      <c r="O470" s="262" t="s">
        <v>3699</v>
      </c>
      <c r="P470" s="263">
        <v>0.35</v>
      </c>
    </row>
    <row r="471" spans="14:16">
      <c r="N471" s="261" t="s">
        <v>5413</v>
      </c>
      <c r="O471" s="262" t="s">
        <v>3701</v>
      </c>
      <c r="P471" s="263">
        <v>0.29300000000000004</v>
      </c>
    </row>
    <row r="472" spans="14:16">
      <c r="N472" s="261" t="s">
        <v>5414</v>
      </c>
      <c r="O472" s="262" t="s">
        <v>3703</v>
      </c>
      <c r="P472" s="263">
        <v>0.52400000000000002</v>
      </c>
    </row>
    <row r="473" spans="14:16">
      <c r="N473" s="261" t="s">
        <v>5415</v>
      </c>
      <c r="O473" s="262" t="s">
        <v>3705</v>
      </c>
      <c r="P473" s="263">
        <v>0.52300000000000002</v>
      </c>
    </row>
    <row r="474" spans="14:16">
      <c r="N474" s="261" t="s">
        <v>5416</v>
      </c>
      <c r="O474" s="262" t="s">
        <v>746</v>
      </c>
      <c r="P474" s="263">
        <v>0.46200000000000002</v>
      </c>
    </row>
    <row r="475" spans="14:16">
      <c r="N475" s="261" t="s">
        <v>5417</v>
      </c>
      <c r="O475" s="262" t="s">
        <v>3708</v>
      </c>
      <c r="P475" s="263">
        <v>0</v>
      </c>
    </row>
    <row r="476" spans="14:16">
      <c r="N476" s="261" t="s">
        <v>5418</v>
      </c>
      <c r="O476" s="262" t="s">
        <v>3710</v>
      </c>
      <c r="P476" s="263">
        <v>0.46900000000000003</v>
      </c>
    </row>
    <row r="477" spans="14:16">
      <c r="N477" s="261" t="s">
        <v>5419</v>
      </c>
      <c r="O477" s="262" t="s">
        <v>3712</v>
      </c>
      <c r="P477" s="263">
        <v>0.26400000000000001</v>
      </c>
    </row>
    <row r="478" spans="14:16">
      <c r="N478" s="261" t="s">
        <v>5420</v>
      </c>
      <c r="O478" s="262" t="s">
        <v>3714</v>
      </c>
      <c r="P478" s="263">
        <v>0</v>
      </c>
    </row>
    <row r="479" spans="14:16">
      <c r="N479" s="261" t="s">
        <v>5421</v>
      </c>
      <c r="O479" s="262" t="s">
        <v>3716</v>
      </c>
      <c r="P479" s="263">
        <v>0.433</v>
      </c>
    </row>
    <row r="480" spans="14:16">
      <c r="N480" s="261" t="s">
        <v>5422</v>
      </c>
      <c r="O480" s="262" t="s">
        <v>640</v>
      </c>
      <c r="P480" s="263">
        <v>0.5</v>
      </c>
    </row>
    <row r="481" spans="14:16">
      <c r="N481" s="261" t="s">
        <v>5423</v>
      </c>
      <c r="O481" s="262" t="s">
        <v>3719</v>
      </c>
      <c r="P481" s="263">
        <v>0</v>
      </c>
    </row>
    <row r="482" spans="14:16">
      <c r="N482" s="261" t="s">
        <v>5424</v>
      </c>
      <c r="O482" s="262" t="s">
        <v>3721</v>
      </c>
      <c r="P482" s="263">
        <v>0.40200000000000002</v>
      </c>
    </row>
    <row r="483" spans="14:16">
      <c r="N483" s="261" t="s">
        <v>5425</v>
      </c>
      <c r="O483" s="262" t="s">
        <v>3723</v>
      </c>
      <c r="P483" s="263">
        <v>0</v>
      </c>
    </row>
    <row r="484" spans="14:16">
      <c r="N484" s="261" t="s">
        <v>5426</v>
      </c>
      <c r="O484" s="262" t="s">
        <v>3725</v>
      </c>
      <c r="P484" s="263">
        <v>0.26100000000000001</v>
      </c>
    </row>
    <row r="485" spans="14:16">
      <c r="N485" s="261" t="s">
        <v>5427</v>
      </c>
      <c r="O485" s="262" t="s">
        <v>3727</v>
      </c>
      <c r="P485" s="263">
        <v>0.314</v>
      </c>
    </row>
    <row r="486" spans="14:16">
      <c r="N486" s="261" t="s">
        <v>5428</v>
      </c>
      <c r="O486" s="262" t="s">
        <v>3729</v>
      </c>
      <c r="P486" s="263">
        <v>0.38900000000000001</v>
      </c>
    </row>
    <row r="487" spans="14:16">
      <c r="N487" s="261" t="s">
        <v>5429</v>
      </c>
      <c r="O487" s="262" t="s">
        <v>551</v>
      </c>
      <c r="P487" s="263">
        <v>0.43099999999999999</v>
      </c>
    </row>
    <row r="488" spans="14:16">
      <c r="N488" s="261" t="s">
        <v>5430</v>
      </c>
      <c r="O488" s="262" t="s">
        <v>754</v>
      </c>
      <c r="P488" s="263">
        <v>0.51900000000000002</v>
      </c>
    </row>
    <row r="489" spans="14:16">
      <c r="N489" s="261" t="s">
        <v>5431</v>
      </c>
      <c r="O489" s="262" t="s">
        <v>3733</v>
      </c>
      <c r="P489" s="263">
        <v>0.502</v>
      </c>
    </row>
    <row r="490" spans="14:16">
      <c r="N490" s="261" t="s">
        <v>5432</v>
      </c>
      <c r="O490" s="262" t="s">
        <v>3735</v>
      </c>
      <c r="P490" s="263">
        <v>0</v>
      </c>
    </row>
    <row r="491" spans="14:16">
      <c r="N491" s="261" t="s">
        <v>5433</v>
      </c>
      <c r="O491" s="262" t="s">
        <v>3737</v>
      </c>
      <c r="P491" s="263">
        <v>0.38800000000000001</v>
      </c>
    </row>
    <row r="492" spans="14:16">
      <c r="N492" s="261" t="s">
        <v>5434</v>
      </c>
      <c r="O492" s="262" t="s">
        <v>285</v>
      </c>
      <c r="P492" s="263">
        <v>0.47600000000000003</v>
      </c>
    </row>
    <row r="493" spans="14:16">
      <c r="N493" s="261" t="s">
        <v>5435</v>
      </c>
      <c r="O493" s="262" t="s">
        <v>452</v>
      </c>
      <c r="P493" s="263">
        <v>0.51900000000000002</v>
      </c>
    </row>
    <row r="494" spans="14:16">
      <c r="N494" s="261" t="s">
        <v>5436</v>
      </c>
      <c r="O494" s="262" t="s">
        <v>981</v>
      </c>
      <c r="P494" s="263">
        <v>0</v>
      </c>
    </row>
    <row r="495" spans="14:16">
      <c r="N495" s="261" t="s">
        <v>5437</v>
      </c>
      <c r="O495" s="262" t="s">
        <v>3742</v>
      </c>
      <c r="P495" s="263">
        <v>0</v>
      </c>
    </row>
    <row r="496" spans="14:16">
      <c r="N496" s="261" t="s">
        <v>5438</v>
      </c>
      <c r="O496" s="262" t="s">
        <v>3744</v>
      </c>
      <c r="P496" s="263">
        <v>0.58499999999999996</v>
      </c>
    </row>
    <row r="497" spans="14:16">
      <c r="N497" s="261" t="s">
        <v>5439</v>
      </c>
      <c r="O497" s="262" t="s">
        <v>3746</v>
      </c>
      <c r="P497" s="263">
        <v>0.58499999999999996</v>
      </c>
    </row>
    <row r="498" spans="14:16">
      <c r="N498" s="261" t="s">
        <v>5440</v>
      </c>
      <c r="O498" s="262" t="s">
        <v>3748</v>
      </c>
      <c r="P498" s="263">
        <v>0.86899999999999999</v>
      </c>
    </row>
    <row r="499" spans="14:16">
      <c r="N499" s="261" t="s">
        <v>5441</v>
      </c>
      <c r="O499" s="262" t="s">
        <v>3750</v>
      </c>
      <c r="P499" s="263">
        <v>0</v>
      </c>
    </row>
    <row r="500" spans="14:16">
      <c r="N500" s="261" t="s">
        <v>5442</v>
      </c>
      <c r="O500" s="262" t="s">
        <v>3752</v>
      </c>
      <c r="P500" s="263">
        <v>0.42599999999999999</v>
      </c>
    </row>
    <row r="501" spans="14:16">
      <c r="N501" s="261" t="s">
        <v>5443</v>
      </c>
      <c r="O501" s="262" t="s">
        <v>3754</v>
      </c>
      <c r="P501" s="263">
        <v>0.42399999999999999</v>
      </c>
    </row>
    <row r="502" spans="14:16">
      <c r="N502" s="261" t="s">
        <v>5444</v>
      </c>
      <c r="O502" s="262" t="s">
        <v>352</v>
      </c>
      <c r="P502" s="263">
        <v>0.47</v>
      </c>
    </row>
    <row r="503" spans="14:16">
      <c r="N503" s="261" t="s">
        <v>5445</v>
      </c>
      <c r="O503" s="262" t="s">
        <v>476</v>
      </c>
      <c r="P503" s="263">
        <v>0.5</v>
      </c>
    </row>
    <row r="504" spans="14:16">
      <c r="N504" s="261" t="s">
        <v>5446</v>
      </c>
      <c r="O504" s="262" t="s">
        <v>548</v>
      </c>
      <c r="P504" s="263">
        <v>1.258</v>
      </c>
    </row>
    <row r="505" spans="14:16">
      <c r="N505" s="261" t="s">
        <v>5447</v>
      </c>
      <c r="O505" s="262" t="s">
        <v>3759</v>
      </c>
      <c r="P505" s="263">
        <v>0.45</v>
      </c>
    </row>
    <row r="506" spans="14:16">
      <c r="N506" s="261" t="s">
        <v>5448</v>
      </c>
      <c r="O506" s="262" t="s">
        <v>3761</v>
      </c>
      <c r="P506" s="263">
        <v>0</v>
      </c>
    </row>
    <row r="507" spans="14:16">
      <c r="N507" s="261" t="s">
        <v>5449</v>
      </c>
      <c r="O507" s="262" t="s">
        <v>3763</v>
      </c>
      <c r="P507" s="263">
        <v>0.32899999999999996</v>
      </c>
    </row>
    <row r="508" spans="14:16">
      <c r="N508" s="261" t="s">
        <v>5450</v>
      </c>
      <c r="O508" s="262" t="s">
        <v>3765</v>
      </c>
      <c r="P508" s="263">
        <v>0</v>
      </c>
    </row>
    <row r="509" spans="14:16">
      <c r="N509" s="261" t="s">
        <v>5451</v>
      </c>
      <c r="O509" s="262" t="s">
        <v>3767</v>
      </c>
      <c r="P509" s="263">
        <v>0.503</v>
      </c>
    </row>
    <row r="510" spans="14:16">
      <c r="N510" s="261" t="s">
        <v>5452</v>
      </c>
      <c r="O510" s="262" t="s">
        <v>3769</v>
      </c>
      <c r="P510" s="263">
        <v>0.38900000000000001</v>
      </c>
    </row>
    <row r="511" spans="14:16">
      <c r="N511" s="261" t="s">
        <v>5453</v>
      </c>
      <c r="O511" s="262" t="s">
        <v>3771</v>
      </c>
      <c r="P511" s="263">
        <v>0.63500000000000001</v>
      </c>
    </row>
    <row r="512" spans="14:16">
      <c r="N512" s="261" t="s">
        <v>5454</v>
      </c>
      <c r="O512" s="262" t="s">
        <v>3773</v>
      </c>
      <c r="P512" s="263">
        <v>0.53300000000000003</v>
      </c>
    </row>
    <row r="513" spans="14:16">
      <c r="N513" s="261" t="s">
        <v>5455</v>
      </c>
      <c r="O513" s="262" t="s">
        <v>3775</v>
      </c>
      <c r="P513" s="263">
        <v>0.53200000000000003</v>
      </c>
    </row>
    <row r="514" spans="14:16">
      <c r="N514" s="261" t="s">
        <v>5456</v>
      </c>
      <c r="O514" s="262" t="s">
        <v>3777</v>
      </c>
      <c r="P514" s="263">
        <v>0.37</v>
      </c>
    </row>
    <row r="515" spans="14:16">
      <c r="N515" s="261" t="s">
        <v>5457</v>
      </c>
      <c r="O515" s="262" t="s">
        <v>3779</v>
      </c>
      <c r="P515" s="263">
        <v>0.504</v>
      </c>
    </row>
    <row r="516" spans="14:16">
      <c r="N516" s="261" t="s">
        <v>5458</v>
      </c>
      <c r="O516" s="262" t="s">
        <v>1011</v>
      </c>
      <c r="P516" s="263">
        <v>0.55099999999999993</v>
      </c>
    </row>
    <row r="517" spans="14:16">
      <c r="N517" s="261" t="s">
        <v>5459</v>
      </c>
      <c r="O517" s="262" t="s">
        <v>1060</v>
      </c>
      <c r="P517" s="263">
        <v>0.50700000000000001</v>
      </c>
    </row>
    <row r="518" spans="14:16">
      <c r="N518" s="261" t="s">
        <v>5460</v>
      </c>
      <c r="O518" s="262" t="s">
        <v>1034</v>
      </c>
      <c r="P518" s="263">
        <v>0.37</v>
      </c>
    </row>
    <row r="519" spans="14:16">
      <c r="N519" s="261" t="s">
        <v>5461</v>
      </c>
      <c r="O519" s="262" t="s">
        <v>3784</v>
      </c>
      <c r="P519" s="263">
        <v>0.53700000000000003</v>
      </c>
    </row>
    <row r="520" spans="14:16">
      <c r="N520" s="261" t="s">
        <v>5462</v>
      </c>
      <c r="O520" s="262" t="s">
        <v>577</v>
      </c>
      <c r="P520" s="263">
        <v>0.61</v>
      </c>
    </row>
    <row r="521" spans="14:16">
      <c r="N521" s="261" t="s">
        <v>5463</v>
      </c>
      <c r="O521" s="262" t="s">
        <v>599</v>
      </c>
      <c r="P521" s="263">
        <v>0.41300000000000003</v>
      </c>
    </row>
    <row r="522" spans="14:16">
      <c r="N522" s="261" t="s">
        <v>5464</v>
      </c>
      <c r="O522" s="262" t="s">
        <v>3788</v>
      </c>
      <c r="P522" s="263">
        <v>0</v>
      </c>
    </row>
    <row r="523" spans="14:16">
      <c r="N523" s="261" t="s">
        <v>5465</v>
      </c>
      <c r="O523" s="262" t="s">
        <v>3790</v>
      </c>
      <c r="P523" s="263">
        <v>0.49</v>
      </c>
    </row>
    <row r="524" spans="14:16">
      <c r="N524" s="261" t="s">
        <v>5466</v>
      </c>
      <c r="O524" s="262" t="s">
        <v>391</v>
      </c>
      <c r="P524" s="263">
        <v>4.1999999999999996E-2</v>
      </c>
    </row>
    <row r="525" spans="14:16">
      <c r="N525" s="261" t="s">
        <v>5467</v>
      </c>
      <c r="O525" s="262" t="s">
        <v>3793</v>
      </c>
      <c r="P525" s="263">
        <v>0</v>
      </c>
    </row>
    <row r="526" spans="14:16">
      <c r="N526" s="261" t="s">
        <v>5468</v>
      </c>
      <c r="O526" s="262" t="s">
        <v>3795</v>
      </c>
      <c r="P526" s="263">
        <v>0</v>
      </c>
    </row>
    <row r="527" spans="14:16">
      <c r="N527" s="261" t="s">
        <v>5469</v>
      </c>
      <c r="O527" s="262" t="s">
        <v>3797</v>
      </c>
      <c r="P527" s="263">
        <v>0.36399999999999999</v>
      </c>
    </row>
    <row r="528" spans="14:16">
      <c r="N528" s="261" t="s">
        <v>5470</v>
      </c>
      <c r="O528" s="262" t="s">
        <v>3799</v>
      </c>
      <c r="P528" s="263">
        <v>0</v>
      </c>
    </row>
    <row r="529" spans="14:16">
      <c r="N529" s="261" t="s">
        <v>5471</v>
      </c>
      <c r="O529" s="262" t="s">
        <v>3801</v>
      </c>
      <c r="P529" s="263">
        <v>0</v>
      </c>
    </row>
    <row r="530" spans="14:16">
      <c r="N530" s="261" t="s">
        <v>5472</v>
      </c>
      <c r="O530" s="262" t="s">
        <v>3803</v>
      </c>
      <c r="P530" s="263">
        <v>0</v>
      </c>
    </row>
    <row r="531" spans="14:16">
      <c r="N531" s="261" t="s">
        <v>5473</v>
      </c>
      <c r="O531" s="262" t="s">
        <v>3805</v>
      </c>
      <c r="P531" s="263">
        <v>0</v>
      </c>
    </row>
    <row r="532" spans="14:16">
      <c r="N532" s="261" t="s">
        <v>5474</v>
      </c>
      <c r="O532" s="262" t="s">
        <v>3807</v>
      </c>
      <c r="P532" s="263">
        <v>0</v>
      </c>
    </row>
    <row r="533" spans="14:16">
      <c r="N533" s="261" t="s">
        <v>5475</v>
      </c>
      <c r="O533" s="262" t="s">
        <v>3809</v>
      </c>
      <c r="P533" s="263">
        <v>0</v>
      </c>
    </row>
    <row r="534" spans="14:16">
      <c r="N534" s="261" t="s">
        <v>5476</v>
      </c>
      <c r="O534" s="262" t="s">
        <v>3811</v>
      </c>
      <c r="P534" s="263">
        <v>0.442</v>
      </c>
    </row>
    <row r="535" spans="14:16">
      <c r="N535" s="261" t="s">
        <v>5477</v>
      </c>
      <c r="O535" s="262" t="s">
        <v>3813</v>
      </c>
      <c r="P535" s="263">
        <v>0.441</v>
      </c>
    </row>
    <row r="536" spans="14:16">
      <c r="N536" s="261" t="s">
        <v>5478</v>
      </c>
      <c r="O536" s="262" t="s">
        <v>809</v>
      </c>
      <c r="P536" s="263">
        <v>0.47499999999999998</v>
      </c>
    </row>
    <row r="537" spans="14:16">
      <c r="N537" s="261" t="s">
        <v>5479</v>
      </c>
      <c r="O537" s="262" t="s">
        <v>646</v>
      </c>
      <c r="P537" s="263">
        <v>0.53799999999999992</v>
      </c>
    </row>
    <row r="538" spans="14:16">
      <c r="N538" s="261" t="s">
        <v>5480</v>
      </c>
      <c r="O538" s="262" t="s">
        <v>3817</v>
      </c>
      <c r="P538" s="263">
        <v>0.36000000000000004</v>
      </c>
    </row>
    <row r="539" spans="14:16">
      <c r="N539" s="261" t="s">
        <v>5481</v>
      </c>
      <c r="O539" s="262" t="s">
        <v>3819</v>
      </c>
      <c r="P539" s="263">
        <v>0</v>
      </c>
    </row>
    <row r="540" spans="14:16">
      <c r="N540" s="261" t="s">
        <v>5482</v>
      </c>
      <c r="O540" s="262" t="s">
        <v>3821</v>
      </c>
      <c r="P540" s="263">
        <v>0.48599999999999999</v>
      </c>
    </row>
    <row r="541" spans="14:16">
      <c r="N541" s="261" t="s">
        <v>5483</v>
      </c>
      <c r="O541" s="262" t="s">
        <v>3823</v>
      </c>
      <c r="P541" s="263">
        <v>0.48299999999999998</v>
      </c>
    </row>
    <row r="542" spans="14:16">
      <c r="N542" s="261" t="s">
        <v>5484</v>
      </c>
      <c r="O542" s="262" t="s">
        <v>660</v>
      </c>
      <c r="P542" s="263">
        <v>0</v>
      </c>
    </row>
    <row r="543" spans="14:16">
      <c r="N543" s="261" t="s">
        <v>5485</v>
      </c>
      <c r="O543" s="262" t="s">
        <v>980</v>
      </c>
      <c r="P543" s="263">
        <v>0</v>
      </c>
    </row>
    <row r="544" spans="14:16">
      <c r="N544" s="261" t="s">
        <v>5486</v>
      </c>
      <c r="O544" s="262" t="s">
        <v>3827</v>
      </c>
      <c r="P544" s="263">
        <v>0.52200000000000002</v>
      </c>
    </row>
    <row r="545" spans="14:16">
      <c r="N545" s="261" t="s">
        <v>5487</v>
      </c>
      <c r="O545" s="262" t="s">
        <v>3829</v>
      </c>
      <c r="P545" s="263">
        <v>0.52100000000000002</v>
      </c>
    </row>
    <row r="546" spans="14:16">
      <c r="N546" s="261" t="s">
        <v>5488</v>
      </c>
      <c r="O546" s="262" t="s">
        <v>3831</v>
      </c>
      <c r="P546" s="263">
        <v>0.48799999999999999</v>
      </c>
    </row>
    <row r="547" spans="14:16">
      <c r="N547" s="261" t="s">
        <v>5489</v>
      </c>
      <c r="O547" s="262" t="s">
        <v>1061</v>
      </c>
      <c r="P547" s="263">
        <v>0.64800000000000002</v>
      </c>
    </row>
    <row r="548" spans="14:16">
      <c r="N548" s="261" t="s">
        <v>5490</v>
      </c>
      <c r="O548" s="262" t="s">
        <v>729</v>
      </c>
      <c r="P548" s="263">
        <v>0.55800000000000005</v>
      </c>
    </row>
    <row r="549" spans="14:16">
      <c r="N549" s="261" t="s">
        <v>5491</v>
      </c>
      <c r="O549" s="262" t="s">
        <v>3835</v>
      </c>
      <c r="P549" s="263">
        <v>0.52100000000000002</v>
      </c>
    </row>
    <row r="550" spans="14:16">
      <c r="N550" s="261" t="s">
        <v>5492</v>
      </c>
      <c r="O550" s="262" t="s">
        <v>998</v>
      </c>
      <c r="P550" s="263">
        <v>0</v>
      </c>
    </row>
    <row r="551" spans="14:16">
      <c r="N551" s="261" t="s">
        <v>5493</v>
      </c>
      <c r="O551" s="262" t="s">
        <v>3838</v>
      </c>
      <c r="P551" s="263">
        <v>0.28999999999999998</v>
      </c>
    </row>
    <row r="552" spans="14:16">
      <c r="N552" s="261" t="s">
        <v>5494</v>
      </c>
      <c r="O552" s="262" t="s">
        <v>3840</v>
      </c>
      <c r="P552" s="263">
        <v>0.26400000000000001</v>
      </c>
    </row>
    <row r="553" spans="14:16">
      <c r="N553" s="261" t="s">
        <v>5495</v>
      </c>
      <c r="O553" s="262" t="s">
        <v>3842</v>
      </c>
      <c r="P553" s="263">
        <v>0.56300000000000006</v>
      </c>
    </row>
    <row r="554" spans="14:16">
      <c r="N554" s="261" t="s">
        <v>5496</v>
      </c>
      <c r="O554" s="262" t="s">
        <v>3844</v>
      </c>
      <c r="P554" s="263">
        <v>0.40600000000000003</v>
      </c>
    </row>
    <row r="555" spans="14:16">
      <c r="N555" s="261" t="s">
        <v>5497</v>
      </c>
      <c r="O555" s="262" t="s">
        <v>500</v>
      </c>
      <c r="P555" s="263">
        <v>0.52300000000000002</v>
      </c>
    </row>
    <row r="556" spans="14:16">
      <c r="N556" s="261" t="s">
        <v>5498</v>
      </c>
      <c r="O556" s="262" t="s">
        <v>394</v>
      </c>
      <c r="P556" s="263">
        <v>0.5</v>
      </c>
    </row>
    <row r="557" spans="14:16">
      <c r="N557" s="261" t="s">
        <v>5499</v>
      </c>
      <c r="O557" s="262" t="s">
        <v>511</v>
      </c>
      <c r="P557" s="263">
        <v>0.60299999999999998</v>
      </c>
    </row>
    <row r="558" spans="14:16">
      <c r="N558" s="261" t="s">
        <v>5500</v>
      </c>
      <c r="O558" s="262" t="s">
        <v>684</v>
      </c>
      <c r="P558" s="263">
        <v>0.52400000000000002</v>
      </c>
    </row>
    <row r="559" spans="14:16">
      <c r="N559" s="261" t="s">
        <v>5501</v>
      </c>
      <c r="O559" s="262" t="s">
        <v>561</v>
      </c>
      <c r="P559" s="263">
        <v>0.55000000000000004</v>
      </c>
    </row>
    <row r="560" spans="14:16">
      <c r="N560" s="261" t="s">
        <v>5502</v>
      </c>
      <c r="O560" s="262" t="s">
        <v>1105</v>
      </c>
      <c r="P560" s="263">
        <v>0.46099999999999997</v>
      </c>
    </row>
    <row r="561" spans="14:16">
      <c r="N561" s="261" t="s">
        <v>5503</v>
      </c>
      <c r="O561" s="262" t="s">
        <v>623</v>
      </c>
      <c r="P561" s="263">
        <v>0.499</v>
      </c>
    </row>
    <row r="562" spans="14:16">
      <c r="N562" s="261" t="s">
        <v>5504</v>
      </c>
      <c r="O562" s="262" t="s">
        <v>739</v>
      </c>
      <c r="P562" s="263">
        <v>0.52300000000000002</v>
      </c>
    </row>
    <row r="563" spans="14:16">
      <c r="N563" s="261" t="s">
        <v>5505</v>
      </c>
      <c r="O563" s="262" t="s">
        <v>3854</v>
      </c>
      <c r="P563" s="263">
        <v>0.41199999999999998</v>
      </c>
    </row>
    <row r="564" spans="14:16">
      <c r="N564" s="261" t="s">
        <v>5506</v>
      </c>
      <c r="O564" s="262" t="s">
        <v>395</v>
      </c>
      <c r="P564" s="263">
        <v>0.39200000000000002</v>
      </c>
    </row>
    <row r="565" spans="14:16">
      <c r="N565" s="261" t="s">
        <v>5507</v>
      </c>
      <c r="O565" s="262" t="s">
        <v>1093</v>
      </c>
      <c r="P565" s="263">
        <v>0.50800000000000001</v>
      </c>
    </row>
    <row r="566" spans="14:16">
      <c r="N566" s="261" t="s">
        <v>5508</v>
      </c>
      <c r="O566" s="262" t="s">
        <v>525</v>
      </c>
      <c r="P566" s="263">
        <v>0.49200000000000005</v>
      </c>
    </row>
    <row r="567" spans="14:16">
      <c r="N567" s="261" t="s">
        <v>5509</v>
      </c>
      <c r="O567" s="262" t="s">
        <v>736</v>
      </c>
      <c r="P567" s="263">
        <v>0.45300000000000001</v>
      </c>
    </row>
    <row r="568" spans="14:16">
      <c r="N568" s="261" t="s">
        <v>5510</v>
      </c>
      <c r="O568" s="262" t="s">
        <v>641</v>
      </c>
      <c r="P568" s="263">
        <v>0.49200000000000005</v>
      </c>
    </row>
    <row r="569" spans="14:16">
      <c r="N569" s="261" t="s">
        <v>5511</v>
      </c>
      <c r="O569" s="262" t="s">
        <v>483</v>
      </c>
      <c r="P569" s="263">
        <v>0.52600000000000002</v>
      </c>
    </row>
    <row r="570" spans="14:16">
      <c r="N570" s="261" t="s">
        <v>5512</v>
      </c>
      <c r="O570" s="262" t="s">
        <v>598</v>
      </c>
      <c r="P570" s="263">
        <v>0.47600000000000003</v>
      </c>
    </row>
    <row r="571" spans="14:16">
      <c r="N571" s="261" t="s">
        <v>5513</v>
      </c>
      <c r="O571" s="262" t="s">
        <v>590</v>
      </c>
      <c r="P571" s="263">
        <v>0.38200000000000001</v>
      </c>
    </row>
    <row r="572" spans="14:16">
      <c r="N572" s="261" t="s">
        <v>5514</v>
      </c>
      <c r="O572" s="262" t="s">
        <v>3864</v>
      </c>
      <c r="P572" s="263">
        <v>0</v>
      </c>
    </row>
    <row r="573" spans="14:16">
      <c r="N573" s="261" t="s">
        <v>5515</v>
      </c>
      <c r="O573" s="262" t="s">
        <v>3866</v>
      </c>
      <c r="P573" s="263">
        <v>0.46400000000000002</v>
      </c>
    </row>
    <row r="574" spans="14:16">
      <c r="N574" s="261" t="s">
        <v>5516</v>
      </c>
      <c r="O574" s="262" t="s">
        <v>726</v>
      </c>
      <c r="P574" s="263">
        <v>0.50600000000000001</v>
      </c>
    </row>
    <row r="575" spans="14:16">
      <c r="N575" s="261" t="s">
        <v>5517</v>
      </c>
      <c r="O575" s="262" t="s">
        <v>3869</v>
      </c>
      <c r="P575" s="263">
        <v>0</v>
      </c>
    </row>
    <row r="576" spans="14:16">
      <c r="N576" s="261" t="s">
        <v>5518</v>
      </c>
      <c r="O576" s="262" t="s">
        <v>3871</v>
      </c>
      <c r="P576" s="263">
        <v>0.318</v>
      </c>
    </row>
    <row r="577" spans="14:16">
      <c r="N577" s="261" t="s">
        <v>5519</v>
      </c>
      <c r="O577" s="262" t="s">
        <v>3873</v>
      </c>
      <c r="P577" s="263">
        <v>0.31</v>
      </c>
    </row>
    <row r="578" spans="14:16">
      <c r="N578" s="261" t="s">
        <v>5520</v>
      </c>
      <c r="O578" s="262" t="s">
        <v>3875</v>
      </c>
      <c r="P578" s="263">
        <v>0.46400000000000002</v>
      </c>
    </row>
    <row r="579" spans="14:16">
      <c r="N579" s="261" t="s">
        <v>5521</v>
      </c>
      <c r="O579" s="262" t="s">
        <v>3877</v>
      </c>
      <c r="P579" s="263">
        <v>0.44499999999999995</v>
      </c>
    </row>
    <row r="580" spans="14:16">
      <c r="N580" s="261" t="s">
        <v>5522</v>
      </c>
      <c r="O580" s="262" t="s">
        <v>578</v>
      </c>
      <c r="P580" s="263">
        <v>0.625</v>
      </c>
    </row>
    <row r="581" spans="14:16">
      <c r="N581" s="261" t="s">
        <v>5523</v>
      </c>
      <c r="O581" s="262" t="s">
        <v>994</v>
      </c>
      <c r="P581" s="263">
        <v>0.57600000000000007</v>
      </c>
    </row>
    <row r="582" spans="14:16">
      <c r="N582" s="261" t="s">
        <v>5524</v>
      </c>
      <c r="O582" s="262" t="s">
        <v>289</v>
      </c>
      <c r="P582" s="263">
        <v>0.52100000000000002</v>
      </c>
    </row>
    <row r="583" spans="14:16">
      <c r="N583" s="261" t="s">
        <v>5525</v>
      </c>
      <c r="O583" s="262" t="s">
        <v>290</v>
      </c>
      <c r="P583" s="263">
        <v>0.48799999999999999</v>
      </c>
    </row>
    <row r="584" spans="14:16">
      <c r="N584" s="261" t="s">
        <v>5526</v>
      </c>
      <c r="O584" s="262" t="s">
        <v>3883</v>
      </c>
      <c r="P584" s="263">
        <v>0</v>
      </c>
    </row>
    <row r="585" spans="14:16">
      <c r="N585" s="261" t="s">
        <v>5527</v>
      </c>
      <c r="O585" s="262" t="s">
        <v>3885</v>
      </c>
      <c r="P585" s="263">
        <v>0.1</v>
      </c>
    </row>
    <row r="586" spans="14:16">
      <c r="N586" s="261" t="s">
        <v>5528</v>
      </c>
      <c r="O586" s="262" t="s">
        <v>3887</v>
      </c>
      <c r="P586" s="263">
        <v>0.64300000000000002</v>
      </c>
    </row>
    <row r="587" spans="14:16">
      <c r="N587" s="261" t="s">
        <v>5529</v>
      </c>
      <c r="O587" s="262" t="s">
        <v>997</v>
      </c>
      <c r="P587" s="263">
        <v>0</v>
      </c>
    </row>
    <row r="588" spans="14:16">
      <c r="N588" s="261" t="s">
        <v>5530</v>
      </c>
      <c r="O588" s="262" t="s">
        <v>3890</v>
      </c>
      <c r="P588" s="263">
        <v>0.55099999999999993</v>
      </c>
    </row>
    <row r="589" spans="14:16">
      <c r="N589" s="261" t="s">
        <v>5531</v>
      </c>
      <c r="O589" s="262" t="s">
        <v>3892</v>
      </c>
      <c r="P589" s="263">
        <v>0.55000000000000004</v>
      </c>
    </row>
    <row r="590" spans="14:16">
      <c r="N590" s="261" t="s">
        <v>5532</v>
      </c>
      <c r="O590" s="262" t="s">
        <v>1094</v>
      </c>
      <c r="P590" s="263">
        <v>0.46900000000000003</v>
      </c>
    </row>
    <row r="591" spans="14:16">
      <c r="N591" s="261" t="s">
        <v>5533</v>
      </c>
      <c r="O591" s="262" t="s">
        <v>1095</v>
      </c>
      <c r="P591" s="263">
        <v>0.45399999999999996</v>
      </c>
    </row>
    <row r="592" spans="14:16">
      <c r="N592" s="261" t="s">
        <v>5534</v>
      </c>
      <c r="O592" s="262" t="s">
        <v>3896</v>
      </c>
      <c r="P592" s="263">
        <v>0.67900000000000005</v>
      </c>
    </row>
    <row r="593" spans="14:16">
      <c r="N593" s="261" t="s">
        <v>5535</v>
      </c>
      <c r="O593" s="262" t="s">
        <v>3898</v>
      </c>
      <c r="P593" s="263">
        <v>0.50700000000000001</v>
      </c>
    </row>
    <row r="594" spans="14:16">
      <c r="N594" s="261" t="s">
        <v>5536</v>
      </c>
      <c r="O594" s="262" t="s">
        <v>398</v>
      </c>
      <c r="P594" s="263">
        <v>0.501</v>
      </c>
    </row>
    <row r="595" spans="14:16">
      <c r="N595" s="261" t="s">
        <v>5537</v>
      </c>
      <c r="O595" s="262" t="s">
        <v>756</v>
      </c>
      <c r="P595" s="263">
        <v>0.53799999999999992</v>
      </c>
    </row>
    <row r="596" spans="14:16">
      <c r="N596" s="261" t="s">
        <v>5538</v>
      </c>
      <c r="O596" s="262" t="s">
        <v>3902</v>
      </c>
      <c r="P596" s="263">
        <v>0.46200000000000002</v>
      </c>
    </row>
    <row r="597" spans="14:16">
      <c r="N597" s="261" t="s">
        <v>5539</v>
      </c>
      <c r="O597" s="262" t="s">
        <v>603</v>
      </c>
      <c r="P597" s="263">
        <v>0.42599999999999999</v>
      </c>
    </row>
    <row r="598" spans="14:16">
      <c r="N598" s="261" t="s">
        <v>5540</v>
      </c>
      <c r="O598" s="262" t="s">
        <v>723</v>
      </c>
      <c r="P598" s="263">
        <v>0.55500000000000005</v>
      </c>
    </row>
    <row r="599" spans="14:16">
      <c r="N599" s="261" t="s">
        <v>5541</v>
      </c>
      <c r="O599" s="262" t="s">
        <v>425</v>
      </c>
      <c r="P599" s="263">
        <v>0.45600000000000002</v>
      </c>
    </row>
    <row r="600" spans="14:16">
      <c r="N600" s="261" t="s">
        <v>5542</v>
      </c>
      <c r="O600" s="262" t="s">
        <v>716</v>
      </c>
      <c r="P600" s="263">
        <v>0.55099999999999993</v>
      </c>
    </row>
    <row r="601" spans="14:16">
      <c r="N601" s="261" t="s">
        <v>5543</v>
      </c>
      <c r="O601" s="262" t="s">
        <v>3908</v>
      </c>
      <c r="P601" s="263">
        <v>0.40900000000000003</v>
      </c>
    </row>
    <row r="602" spans="14:16">
      <c r="N602" s="261" t="s">
        <v>5544</v>
      </c>
      <c r="O602" s="262" t="s">
        <v>479</v>
      </c>
      <c r="P602" s="263">
        <v>0.46299999999999997</v>
      </c>
    </row>
    <row r="603" spans="14:16">
      <c r="N603" s="261" t="s">
        <v>5545</v>
      </c>
      <c r="O603" s="262" t="s">
        <v>400</v>
      </c>
      <c r="P603" s="263">
        <v>0.6130000000000001</v>
      </c>
    </row>
    <row r="604" spans="14:16">
      <c r="N604" s="261" t="s">
        <v>5546</v>
      </c>
      <c r="O604" s="262" t="s">
        <v>3912</v>
      </c>
      <c r="P604" s="263">
        <v>0</v>
      </c>
    </row>
    <row r="605" spans="14:16">
      <c r="N605" s="261" t="s">
        <v>5547</v>
      </c>
      <c r="O605" s="262" t="s">
        <v>3914</v>
      </c>
      <c r="P605" s="263">
        <v>0.68499999999999994</v>
      </c>
    </row>
    <row r="606" spans="14:16">
      <c r="N606" s="261" t="s">
        <v>5548</v>
      </c>
      <c r="O606" s="262" t="s">
        <v>3916</v>
      </c>
      <c r="P606" s="263">
        <v>0.67900000000000005</v>
      </c>
    </row>
    <row r="607" spans="14:16">
      <c r="N607" s="261" t="s">
        <v>5549</v>
      </c>
      <c r="O607" s="262" t="s">
        <v>520</v>
      </c>
      <c r="P607" s="263">
        <v>0.45800000000000002</v>
      </c>
    </row>
    <row r="608" spans="14:16">
      <c r="N608" s="261" t="s">
        <v>5550</v>
      </c>
      <c r="O608" s="262" t="s">
        <v>523</v>
      </c>
      <c r="P608" s="263">
        <v>0.57099999999999995</v>
      </c>
    </row>
    <row r="609" spans="14:16">
      <c r="N609" s="261" t="s">
        <v>5551</v>
      </c>
      <c r="O609" s="262" t="s">
        <v>770</v>
      </c>
      <c r="P609" s="263">
        <v>0.53100000000000003</v>
      </c>
    </row>
    <row r="610" spans="14:16">
      <c r="N610" s="261" t="s">
        <v>5552</v>
      </c>
      <c r="O610" s="262" t="s">
        <v>665</v>
      </c>
      <c r="P610" s="263">
        <v>0.44</v>
      </c>
    </row>
    <row r="611" spans="14:16">
      <c r="N611" s="261" t="s">
        <v>5553</v>
      </c>
      <c r="O611" s="262" t="s">
        <v>531</v>
      </c>
      <c r="P611" s="263">
        <v>0.37</v>
      </c>
    </row>
    <row r="612" spans="14:16">
      <c r="N612" s="261" t="s">
        <v>5554</v>
      </c>
      <c r="O612" s="262" t="s">
        <v>358</v>
      </c>
      <c r="P612" s="263">
        <v>0.47699999999999998</v>
      </c>
    </row>
    <row r="613" spans="14:16">
      <c r="N613" s="261" t="s">
        <v>5555</v>
      </c>
      <c r="O613" s="262" t="s">
        <v>402</v>
      </c>
      <c r="P613" s="263">
        <v>0.49700000000000005</v>
      </c>
    </row>
    <row r="614" spans="14:16">
      <c r="N614" s="261" t="s">
        <v>5556</v>
      </c>
      <c r="O614" s="262" t="s">
        <v>570</v>
      </c>
      <c r="P614" s="263">
        <v>0.50900000000000001</v>
      </c>
    </row>
    <row r="615" spans="14:16">
      <c r="N615" s="261" t="s">
        <v>5557</v>
      </c>
      <c r="O615" s="262" t="s">
        <v>508</v>
      </c>
      <c r="P615" s="263">
        <v>0.69300000000000006</v>
      </c>
    </row>
    <row r="616" spans="14:16">
      <c r="N616" s="261" t="s">
        <v>5558</v>
      </c>
      <c r="O616" s="262" t="s">
        <v>642</v>
      </c>
      <c r="P616" s="263">
        <v>0.53900000000000003</v>
      </c>
    </row>
    <row r="617" spans="14:16">
      <c r="N617" s="261" t="s">
        <v>5559</v>
      </c>
      <c r="O617" s="262" t="s">
        <v>3928</v>
      </c>
      <c r="P617" s="263">
        <v>0.51200000000000001</v>
      </c>
    </row>
    <row r="618" spans="14:16">
      <c r="N618" s="261" t="s">
        <v>5560</v>
      </c>
      <c r="O618" s="262" t="s">
        <v>3930</v>
      </c>
      <c r="P618" s="263">
        <v>0.44900000000000001</v>
      </c>
    </row>
    <row r="619" spans="14:16">
      <c r="N619" s="261" t="s">
        <v>5561</v>
      </c>
      <c r="O619" s="262" t="s">
        <v>636</v>
      </c>
      <c r="P619" s="263">
        <v>0.40499999999999997</v>
      </c>
    </row>
    <row r="620" spans="14:16">
      <c r="N620" s="261" t="s">
        <v>5562</v>
      </c>
      <c r="O620" s="262" t="s">
        <v>637</v>
      </c>
      <c r="P620" s="263">
        <v>0.435</v>
      </c>
    </row>
    <row r="621" spans="14:16">
      <c r="N621" s="261" t="s">
        <v>5563</v>
      </c>
      <c r="O621" s="262" t="s">
        <v>3934</v>
      </c>
      <c r="P621" s="263">
        <v>0.46200000000000002</v>
      </c>
    </row>
    <row r="622" spans="14:16">
      <c r="N622" s="261" t="s">
        <v>5564</v>
      </c>
      <c r="O622" s="262" t="s">
        <v>3936</v>
      </c>
      <c r="P622" s="263">
        <v>0.439</v>
      </c>
    </row>
    <row r="623" spans="14:16">
      <c r="N623" s="261" t="s">
        <v>5565</v>
      </c>
      <c r="O623" s="262" t="s">
        <v>808</v>
      </c>
      <c r="P623" s="263">
        <v>0.47399999999999998</v>
      </c>
    </row>
    <row r="624" spans="14:16">
      <c r="N624" s="261" t="s">
        <v>5566</v>
      </c>
      <c r="O624" s="262" t="s">
        <v>582</v>
      </c>
      <c r="P624" s="263">
        <v>0.62</v>
      </c>
    </row>
    <row r="625" spans="14:16">
      <c r="N625" s="261" t="s">
        <v>5567</v>
      </c>
      <c r="O625" s="262" t="s">
        <v>3940</v>
      </c>
      <c r="P625" s="263">
        <v>0.59599999999999997</v>
      </c>
    </row>
    <row r="626" spans="14:16">
      <c r="N626" s="261" t="s">
        <v>5568</v>
      </c>
      <c r="O626" s="262" t="s">
        <v>514</v>
      </c>
      <c r="P626" s="263">
        <v>0.45300000000000001</v>
      </c>
    </row>
    <row r="627" spans="14:16">
      <c r="N627" s="261" t="s">
        <v>5569</v>
      </c>
      <c r="O627" s="262" t="s">
        <v>975</v>
      </c>
      <c r="P627" s="263">
        <v>0</v>
      </c>
    </row>
    <row r="628" spans="14:16">
      <c r="N628" s="261" t="s">
        <v>5570</v>
      </c>
      <c r="O628" s="262" t="s">
        <v>3944</v>
      </c>
      <c r="P628" s="263">
        <v>0.40600000000000003</v>
      </c>
    </row>
    <row r="629" spans="14:16">
      <c r="N629" s="261" t="s">
        <v>5571</v>
      </c>
      <c r="O629" s="262" t="s">
        <v>3946</v>
      </c>
      <c r="P629" s="263">
        <v>0.36499999999999999</v>
      </c>
    </row>
    <row r="630" spans="14:16">
      <c r="N630" s="261" t="s">
        <v>5572</v>
      </c>
      <c r="O630" s="262" t="s">
        <v>3948</v>
      </c>
      <c r="P630" s="263">
        <v>0</v>
      </c>
    </row>
    <row r="631" spans="14:16">
      <c r="N631" s="261" t="s">
        <v>5573</v>
      </c>
      <c r="O631" s="262" t="s">
        <v>3950</v>
      </c>
      <c r="P631" s="263">
        <v>0</v>
      </c>
    </row>
    <row r="632" spans="14:16">
      <c r="N632" s="261" t="s">
        <v>5574</v>
      </c>
      <c r="O632" s="262" t="s">
        <v>3952</v>
      </c>
      <c r="P632" s="263">
        <v>1.2E-2</v>
      </c>
    </row>
    <row r="633" spans="14:16">
      <c r="N633" s="261" t="s">
        <v>5575</v>
      </c>
      <c r="O633" s="262" t="s">
        <v>3954</v>
      </c>
      <c r="P633" s="263">
        <v>0.19500000000000001</v>
      </c>
    </row>
    <row r="634" spans="14:16">
      <c r="N634" s="261" t="s">
        <v>5576</v>
      </c>
      <c r="O634" s="262" t="s">
        <v>3956</v>
      </c>
      <c r="P634" s="263">
        <v>0.184</v>
      </c>
    </row>
    <row r="635" spans="14:16">
      <c r="N635" s="261" t="s">
        <v>5577</v>
      </c>
      <c r="O635" s="262" t="s">
        <v>670</v>
      </c>
      <c r="P635" s="263">
        <v>0.496</v>
      </c>
    </row>
    <row r="636" spans="14:16">
      <c r="N636" s="261" t="s">
        <v>5578</v>
      </c>
      <c r="O636" s="262" t="s">
        <v>773</v>
      </c>
      <c r="P636" s="263">
        <v>0.48899999999999993</v>
      </c>
    </row>
    <row r="637" spans="14:16">
      <c r="N637" s="261" t="s">
        <v>5579</v>
      </c>
      <c r="O637" s="262" t="s">
        <v>745</v>
      </c>
      <c r="P637" s="263">
        <v>0.42399999999999999</v>
      </c>
    </row>
    <row r="638" spans="14:16">
      <c r="N638" s="261" t="s">
        <v>5580</v>
      </c>
      <c r="O638" s="262" t="s">
        <v>765</v>
      </c>
      <c r="P638" s="263">
        <v>0.57600000000000007</v>
      </c>
    </row>
    <row r="639" spans="14:16">
      <c r="N639" s="261" t="s">
        <v>5581</v>
      </c>
      <c r="O639" s="262" t="s">
        <v>717</v>
      </c>
      <c r="P639" s="263">
        <v>0.502</v>
      </c>
    </row>
    <row r="640" spans="14:16">
      <c r="N640" s="261" t="s">
        <v>5582</v>
      </c>
      <c r="O640" s="262" t="s">
        <v>583</v>
      </c>
      <c r="P640" s="263">
        <v>0.624</v>
      </c>
    </row>
    <row r="641" spans="14:16">
      <c r="N641" s="261" t="s">
        <v>5583</v>
      </c>
      <c r="O641" s="262" t="s">
        <v>709</v>
      </c>
      <c r="P641" s="263">
        <v>0.40299999999999997</v>
      </c>
    </row>
    <row r="642" spans="14:16">
      <c r="N642" s="261" t="s">
        <v>5584</v>
      </c>
      <c r="O642" s="262" t="s">
        <v>3965</v>
      </c>
      <c r="P642" s="263">
        <v>0</v>
      </c>
    </row>
    <row r="643" spans="14:16">
      <c r="N643" s="261" t="s">
        <v>5585</v>
      </c>
      <c r="O643" s="262" t="s">
        <v>3967</v>
      </c>
      <c r="P643" s="263">
        <v>0.55599999999999994</v>
      </c>
    </row>
    <row r="644" spans="14:16">
      <c r="N644" s="261" t="s">
        <v>5586</v>
      </c>
      <c r="O644" s="262" t="s">
        <v>691</v>
      </c>
      <c r="P644" s="263">
        <v>0.29699999999999999</v>
      </c>
    </row>
    <row r="645" spans="14:16">
      <c r="N645" s="261" t="s">
        <v>5587</v>
      </c>
      <c r="O645" s="262" t="s">
        <v>1049</v>
      </c>
      <c r="P645" s="263">
        <v>0.51</v>
      </c>
    </row>
    <row r="646" spans="14:16">
      <c r="N646" s="261" t="s">
        <v>5588</v>
      </c>
      <c r="O646" s="262" t="s">
        <v>3971</v>
      </c>
      <c r="P646" s="263">
        <v>0.51700000000000002</v>
      </c>
    </row>
    <row r="647" spans="14:16">
      <c r="N647" s="261" t="s">
        <v>5589</v>
      </c>
      <c r="O647" s="262" t="s">
        <v>3973</v>
      </c>
      <c r="P647" s="263">
        <v>0.42399999999999999</v>
      </c>
    </row>
    <row r="648" spans="14:16">
      <c r="N648" s="261" t="s">
        <v>5590</v>
      </c>
      <c r="O648" s="262" t="s">
        <v>973</v>
      </c>
      <c r="P648" s="263">
        <v>0.39100000000000001</v>
      </c>
    </row>
    <row r="649" spans="14:16">
      <c r="N649" s="261" t="s">
        <v>5591</v>
      </c>
      <c r="O649" s="262" t="s">
        <v>3976</v>
      </c>
      <c r="P649" s="263">
        <v>0.43600000000000005</v>
      </c>
    </row>
    <row r="650" spans="14:16">
      <c r="N650" s="261" t="s">
        <v>5592</v>
      </c>
      <c r="O650" s="262" t="s">
        <v>3978</v>
      </c>
      <c r="P650" s="263">
        <v>0.435</v>
      </c>
    </row>
    <row r="651" spans="14:16">
      <c r="N651" s="261" t="s">
        <v>5593</v>
      </c>
      <c r="O651" s="262" t="s">
        <v>3980</v>
      </c>
      <c r="P651" s="263">
        <v>0</v>
      </c>
    </row>
    <row r="652" spans="14:16">
      <c r="N652" s="261" t="s">
        <v>5594</v>
      </c>
      <c r="O652" s="262" t="s">
        <v>3982</v>
      </c>
      <c r="P652" s="263">
        <v>0.55599999999999994</v>
      </c>
    </row>
    <row r="653" spans="14:16">
      <c r="N653" s="261" t="s">
        <v>5595</v>
      </c>
      <c r="O653" s="262" t="s">
        <v>720</v>
      </c>
      <c r="P653" s="263">
        <v>0.6</v>
      </c>
    </row>
    <row r="654" spans="14:16">
      <c r="N654" s="261" t="s">
        <v>5596</v>
      </c>
      <c r="O654" s="262" t="s">
        <v>579</v>
      </c>
      <c r="P654" s="263">
        <v>0.37</v>
      </c>
    </row>
    <row r="655" spans="14:16">
      <c r="N655" s="261" t="s">
        <v>5597</v>
      </c>
      <c r="O655" s="262" t="s">
        <v>1014</v>
      </c>
      <c r="P655" s="263">
        <v>0.51400000000000001</v>
      </c>
    </row>
    <row r="656" spans="14:16">
      <c r="N656" s="261" t="s">
        <v>5598</v>
      </c>
      <c r="O656" s="262" t="s">
        <v>601</v>
      </c>
      <c r="P656" s="263">
        <v>0.47899999999999998</v>
      </c>
    </row>
    <row r="657" spans="14:16">
      <c r="N657" s="261" t="s">
        <v>5599</v>
      </c>
      <c r="O657" s="262" t="s">
        <v>559</v>
      </c>
      <c r="P657" s="263">
        <v>0.52500000000000002</v>
      </c>
    </row>
    <row r="658" spans="14:16">
      <c r="N658" s="261" t="s">
        <v>5600</v>
      </c>
      <c r="O658" s="262" t="s">
        <v>1030</v>
      </c>
      <c r="P658" s="263">
        <v>0.36399999999999999</v>
      </c>
    </row>
    <row r="659" spans="14:16">
      <c r="N659" s="261" t="s">
        <v>5601</v>
      </c>
      <c r="O659" s="262" t="s">
        <v>1020</v>
      </c>
      <c r="P659" s="263">
        <v>0.499</v>
      </c>
    </row>
    <row r="660" spans="14:16">
      <c r="N660" s="261" t="s">
        <v>5602</v>
      </c>
      <c r="O660" s="262" t="s">
        <v>1098</v>
      </c>
      <c r="P660" s="263">
        <v>0.501</v>
      </c>
    </row>
    <row r="661" spans="14:16">
      <c r="N661" s="261" t="s">
        <v>5603</v>
      </c>
      <c r="O661" s="262" t="s">
        <v>3992</v>
      </c>
      <c r="P661" s="263">
        <v>0</v>
      </c>
    </row>
    <row r="662" spans="14:16">
      <c r="N662" s="261" t="s">
        <v>5604</v>
      </c>
      <c r="O662" s="262" t="s">
        <v>3994</v>
      </c>
      <c r="P662" s="263">
        <v>0.504</v>
      </c>
    </row>
    <row r="663" spans="14:16">
      <c r="N663" s="261" t="s">
        <v>5605</v>
      </c>
      <c r="O663" s="262" t="s">
        <v>3996</v>
      </c>
      <c r="P663" s="263">
        <v>0</v>
      </c>
    </row>
    <row r="664" spans="14:16">
      <c r="N664" s="261" t="s">
        <v>5606</v>
      </c>
      <c r="O664" s="262" t="s">
        <v>3998</v>
      </c>
      <c r="P664" s="263">
        <v>0.45300000000000001</v>
      </c>
    </row>
    <row r="665" spans="14:16">
      <c r="N665" s="261" t="s">
        <v>5607</v>
      </c>
      <c r="O665" s="262" t="s">
        <v>506</v>
      </c>
      <c r="P665" s="263">
        <v>0.54799999999999993</v>
      </c>
    </row>
    <row r="666" spans="14:16">
      <c r="N666" s="261" t="s">
        <v>5608</v>
      </c>
      <c r="O666" s="262" t="s">
        <v>777</v>
      </c>
      <c r="P666" s="263">
        <v>0.51300000000000001</v>
      </c>
    </row>
    <row r="667" spans="14:16">
      <c r="N667" s="261" t="s">
        <v>5609</v>
      </c>
      <c r="O667" s="262" t="s">
        <v>659</v>
      </c>
      <c r="P667" s="263">
        <v>0.45300000000000001</v>
      </c>
    </row>
    <row r="668" spans="14:16">
      <c r="N668" s="261" t="s">
        <v>5610</v>
      </c>
      <c r="O668" s="262" t="s">
        <v>1099</v>
      </c>
      <c r="P668" s="263">
        <v>0.81300000000000006</v>
      </c>
    </row>
    <row r="669" spans="14:16">
      <c r="N669" s="261" t="s">
        <v>5611</v>
      </c>
      <c r="O669" s="262" t="s">
        <v>783</v>
      </c>
      <c r="P669" s="263">
        <v>0.47800000000000004</v>
      </c>
    </row>
    <row r="670" spans="14:16">
      <c r="N670" s="261" t="s">
        <v>5612</v>
      </c>
      <c r="O670" s="262" t="s">
        <v>4005</v>
      </c>
      <c r="P670" s="263">
        <v>0.378</v>
      </c>
    </row>
    <row r="671" spans="14:16">
      <c r="N671" s="261" t="s">
        <v>5613</v>
      </c>
      <c r="O671" s="262" t="s">
        <v>4007</v>
      </c>
      <c r="P671" s="263">
        <v>0</v>
      </c>
    </row>
    <row r="672" spans="14:16">
      <c r="N672" s="261" t="s">
        <v>5614</v>
      </c>
      <c r="O672" s="262" t="s">
        <v>4009</v>
      </c>
      <c r="P672" s="263">
        <v>0</v>
      </c>
    </row>
    <row r="673" spans="14:16">
      <c r="N673" s="261" t="s">
        <v>5615</v>
      </c>
      <c r="O673" s="262" t="s">
        <v>4011</v>
      </c>
      <c r="P673" s="263">
        <v>0.49799999999999994</v>
      </c>
    </row>
    <row r="674" spans="14:16">
      <c r="N674" s="261" t="s">
        <v>5616</v>
      </c>
      <c r="O674" s="262" t="s">
        <v>4013</v>
      </c>
      <c r="P674" s="263">
        <v>0.49700000000000005</v>
      </c>
    </row>
    <row r="675" spans="14:16">
      <c r="N675" s="261" t="s">
        <v>5617</v>
      </c>
      <c r="O675" s="262" t="s">
        <v>405</v>
      </c>
      <c r="P675" s="263">
        <v>0.49399999999999999</v>
      </c>
    </row>
    <row r="676" spans="14:16">
      <c r="N676" s="261" t="s">
        <v>5618</v>
      </c>
      <c r="O676" s="262" t="s">
        <v>978</v>
      </c>
      <c r="P676" s="263">
        <v>0</v>
      </c>
    </row>
    <row r="677" spans="14:16">
      <c r="N677" s="261" t="s">
        <v>5619</v>
      </c>
      <c r="O677" s="262" t="s">
        <v>4017</v>
      </c>
      <c r="P677" s="263">
        <v>0.60099999999999998</v>
      </c>
    </row>
    <row r="678" spans="14:16">
      <c r="N678" s="261" t="s">
        <v>5620</v>
      </c>
      <c r="O678" s="262" t="s">
        <v>4019</v>
      </c>
      <c r="P678" s="263">
        <v>0.60099999999999998</v>
      </c>
    </row>
    <row r="679" spans="14:16">
      <c r="N679" s="261" t="s">
        <v>5621</v>
      </c>
      <c r="O679" s="262" t="s">
        <v>4021</v>
      </c>
      <c r="P679" s="263">
        <v>0.63600000000000001</v>
      </c>
    </row>
    <row r="680" spans="14:16">
      <c r="N680" s="261" t="s">
        <v>5622</v>
      </c>
      <c r="O680" s="262" t="s">
        <v>552</v>
      </c>
      <c r="P680" s="263">
        <v>0.46900000000000003</v>
      </c>
    </row>
    <row r="681" spans="14:16">
      <c r="N681" s="261" t="s">
        <v>5623</v>
      </c>
      <c r="O681" s="262" t="s">
        <v>4024</v>
      </c>
      <c r="P681" s="263">
        <v>0.38800000000000001</v>
      </c>
    </row>
    <row r="682" spans="14:16">
      <c r="N682" s="261" t="s">
        <v>5624</v>
      </c>
      <c r="O682" s="262" t="s">
        <v>1048</v>
      </c>
      <c r="P682" s="263">
        <v>0.45300000000000001</v>
      </c>
    </row>
    <row r="683" spans="14:16">
      <c r="N683" s="261" t="s">
        <v>5625</v>
      </c>
      <c r="O683" s="262" t="s">
        <v>690</v>
      </c>
      <c r="P683" s="263">
        <v>0.45300000000000001</v>
      </c>
    </row>
    <row r="684" spans="14:16">
      <c r="N684" s="261" t="s">
        <v>5626</v>
      </c>
      <c r="O684" s="262" t="s">
        <v>751</v>
      </c>
      <c r="P684" s="263">
        <v>0.505</v>
      </c>
    </row>
    <row r="685" spans="14:16">
      <c r="N685" s="261" t="s">
        <v>5627</v>
      </c>
      <c r="O685" s="262" t="s">
        <v>772</v>
      </c>
      <c r="P685" s="263">
        <v>0.35899999999999999</v>
      </c>
    </row>
    <row r="686" spans="14:16">
      <c r="N686" s="261" t="s">
        <v>5628</v>
      </c>
      <c r="O686" s="262" t="s">
        <v>677</v>
      </c>
      <c r="P686" s="263">
        <v>0.45300000000000001</v>
      </c>
    </row>
    <row r="687" spans="14:16">
      <c r="N687" s="261" t="s">
        <v>5629</v>
      </c>
      <c r="O687" s="262" t="s">
        <v>434</v>
      </c>
      <c r="P687" s="263">
        <v>0.44</v>
      </c>
    </row>
    <row r="688" spans="14:16">
      <c r="N688" s="261" t="s">
        <v>5630</v>
      </c>
      <c r="O688" s="262" t="s">
        <v>4032</v>
      </c>
      <c r="P688" s="263">
        <v>0.41100000000000003</v>
      </c>
    </row>
    <row r="689" spans="14:16">
      <c r="N689" s="261" t="s">
        <v>5631</v>
      </c>
      <c r="O689" s="262" t="s">
        <v>4034</v>
      </c>
      <c r="P689" s="263">
        <v>0</v>
      </c>
    </row>
    <row r="690" spans="14:16">
      <c r="N690" s="261" t="s">
        <v>5632</v>
      </c>
      <c r="O690" s="262" t="s">
        <v>4036</v>
      </c>
      <c r="P690" s="263">
        <v>0.28400000000000003</v>
      </c>
    </row>
    <row r="691" spans="14:16">
      <c r="N691" s="261" t="s">
        <v>5633</v>
      </c>
      <c r="O691" s="262" t="s">
        <v>1100</v>
      </c>
      <c r="P691" s="263">
        <v>0</v>
      </c>
    </row>
    <row r="692" spans="14:16">
      <c r="N692" s="261" t="s">
        <v>5634</v>
      </c>
      <c r="O692" s="262" t="s">
        <v>4039</v>
      </c>
      <c r="P692" s="263">
        <v>0.28999999999999998</v>
      </c>
    </row>
    <row r="693" spans="14:16">
      <c r="N693" s="261" t="s">
        <v>5635</v>
      </c>
      <c r="O693" s="262" t="s">
        <v>4041</v>
      </c>
      <c r="P693" s="263">
        <v>0.378</v>
      </c>
    </row>
    <row r="694" spans="14:16">
      <c r="N694" s="261" t="s">
        <v>5636</v>
      </c>
      <c r="O694" s="262" t="s">
        <v>4043</v>
      </c>
      <c r="P694" s="263">
        <v>0.41</v>
      </c>
    </row>
    <row r="695" spans="14:16">
      <c r="N695" s="261" t="s">
        <v>5637</v>
      </c>
      <c r="O695" s="262" t="s">
        <v>4045</v>
      </c>
      <c r="P695" s="263">
        <v>0.39</v>
      </c>
    </row>
    <row r="696" spans="14:16">
      <c r="N696" s="261" t="s">
        <v>5638</v>
      </c>
      <c r="O696" s="262" t="s">
        <v>4047</v>
      </c>
      <c r="P696" s="263">
        <v>0.48399999999999999</v>
      </c>
    </row>
    <row r="697" spans="14:16">
      <c r="N697" s="261" t="s">
        <v>5639</v>
      </c>
      <c r="O697" s="262" t="s">
        <v>4049</v>
      </c>
      <c r="P697" s="263">
        <v>0.48399999999999999</v>
      </c>
    </row>
    <row r="698" spans="14:16">
      <c r="N698" s="261" t="s">
        <v>5640</v>
      </c>
      <c r="O698" s="262" t="s">
        <v>790</v>
      </c>
      <c r="P698" s="263">
        <v>0.54500000000000004</v>
      </c>
    </row>
    <row r="699" spans="14:16">
      <c r="N699" s="261" t="s">
        <v>5641</v>
      </c>
      <c r="O699" s="262" t="s">
        <v>1057</v>
      </c>
      <c r="P699" s="263">
        <v>0.45300000000000001</v>
      </c>
    </row>
    <row r="700" spans="14:16">
      <c r="N700" s="261" t="s">
        <v>5642</v>
      </c>
      <c r="O700" s="262" t="s">
        <v>1002</v>
      </c>
      <c r="P700" s="263">
        <v>0.35599999999999998</v>
      </c>
    </row>
    <row r="701" spans="14:16">
      <c r="N701" s="261" t="s">
        <v>5643</v>
      </c>
      <c r="O701" s="262" t="s">
        <v>4054</v>
      </c>
      <c r="P701" s="263">
        <v>0</v>
      </c>
    </row>
    <row r="702" spans="14:16">
      <c r="N702" s="261" t="s">
        <v>5644</v>
      </c>
      <c r="O702" s="262" t="s">
        <v>4056</v>
      </c>
      <c r="P702" s="263">
        <v>0.45899999999999996</v>
      </c>
    </row>
    <row r="703" spans="14:16">
      <c r="N703" s="261" t="s">
        <v>5645</v>
      </c>
      <c r="O703" s="262" t="s">
        <v>639</v>
      </c>
      <c r="P703" s="263">
        <v>0.6130000000000001</v>
      </c>
    </row>
    <row r="704" spans="14:16">
      <c r="N704" s="261" t="s">
        <v>5646</v>
      </c>
      <c r="O704" s="262" t="s">
        <v>819</v>
      </c>
      <c r="P704" s="263">
        <v>0</v>
      </c>
    </row>
    <row r="705" spans="14:16">
      <c r="N705" s="261" t="s">
        <v>5647</v>
      </c>
      <c r="O705" s="262" t="s">
        <v>820</v>
      </c>
      <c r="P705" s="263">
        <v>0.19799999999999998</v>
      </c>
    </row>
    <row r="706" spans="14:16">
      <c r="N706" s="261" t="s">
        <v>5648</v>
      </c>
      <c r="O706" s="262" t="s">
        <v>4061</v>
      </c>
      <c r="P706" s="263">
        <v>0</v>
      </c>
    </row>
    <row r="707" spans="14:16">
      <c r="N707" s="261" t="s">
        <v>5649</v>
      </c>
      <c r="O707" s="262" t="s">
        <v>4063</v>
      </c>
      <c r="P707" s="263">
        <v>0</v>
      </c>
    </row>
    <row r="708" spans="14:16">
      <c r="N708" s="261" t="s">
        <v>5650</v>
      </c>
      <c r="O708" s="262" t="s">
        <v>4065</v>
      </c>
      <c r="P708" s="263">
        <v>0.309</v>
      </c>
    </row>
    <row r="709" spans="14:16">
      <c r="N709" s="261" t="s">
        <v>5651</v>
      </c>
      <c r="O709" s="262" t="s">
        <v>4067</v>
      </c>
      <c r="P709" s="263">
        <v>0</v>
      </c>
    </row>
    <row r="710" spans="14:16">
      <c r="N710" s="261" t="s">
        <v>5652</v>
      </c>
      <c r="O710" s="262" t="s">
        <v>4069</v>
      </c>
      <c r="P710" s="263">
        <v>0.221</v>
      </c>
    </row>
    <row r="711" spans="14:16">
      <c r="N711" s="261" t="s">
        <v>5653</v>
      </c>
      <c r="O711" s="262" t="s">
        <v>4071</v>
      </c>
      <c r="P711" s="263">
        <v>0.49099999999999999</v>
      </c>
    </row>
    <row r="712" spans="14:16">
      <c r="N712" s="261" t="s">
        <v>5654</v>
      </c>
      <c r="O712" s="262" t="s">
        <v>4073</v>
      </c>
      <c r="P712" s="263">
        <v>0.49099999999999999</v>
      </c>
    </row>
    <row r="713" spans="14:16">
      <c r="N713" s="261" t="s">
        <v>5655</v>
      </c>
      <c r="O713" s="262" t="s">
        <v>408</v>
      </c>
      <c r="P713" s="263">
        <v>0.36299999999999999</v>
      </c>
    </row>
    <row r="714" spans="14:16">
      <c r="N714" s="261" t="s">
        <v>5656</v>
      </c>
      <c r="O714" s="262" t="s">
        <v>1040</v>
      </c>
      <c r="P714" s="263">
        <v>0.52500000000000002</v>
      </c>
    </row>
    <row r="715" spans="14:16">
      <c r="N715" s="261" t="s">
        <v>5657</v>
      </c>
      <c r="O715" s="262" t="s">
        <v>1041</v>
      </c>
      <c r="P715" s="263">
        <v>0.48500000000000004</v>
      </c>
    </row>
    <row r="716" spans="14:16">
      <c r="N716" s="261" t="s">
        <v>5658</v>
      </c>
      <c r="O716" s="262" t="s">
        <v>4078</v>
      </c>
      <c r="P716" s="263">
        <v>0.56300000000000006</v>
      </c>
    </row>
    <row r="717" spans="14:16">
      <c r="N717" s="261" t="s">
        <v>5659</v>
      </c>
      <c r="O717" s="262" t="s">
        <v>775</v>
      </c>
      <c r="P717" s="263">
        <v>0.53</v>
      </c>
    </row>
    <row r="718" spans="14:16">
      <c r="N718" s="261" t="s">
        <v>5660</v>
      </c>
      <c r="O718" s="262" t="s">
        <v>1015</v>
      </c>
      <c r="P718" s="263">
        <v>0.49</v>
      </c>
    </row>
    <row r="719" spans="14:16">
      <c r="N719" s="261" t="s">
        <v>5661</v>
      </c>
      <c r="O719" s="262" t="s">
        <v>584</v>
      </c>
      <c r="P719" s="263">
        <v>0.625</v>
      </c>
    </row>
    <row r="720" spans="14:16">
      <c r="N720" s="261" t="s">
        <v>5662</v>
      </c>
      <c r="O720" s="262" t="s">
        <v>760</v>
      </c>
      <c r="P720" s="263">
        <v>0.374</v>
      </c>
    </row>
    <row r="721" spans="14:16">
      <c r="N721" s="261" t="s">
        <v>5663</v>
      </c>
      <c r="O721" s="262" t="s">
        <v>538</v>
      </c>
      <c r="P721" s="263">
        <v>0.42599999999999999</v>
      </c>
    </row>
    <row r="722" spans="14:16">
      <c r="N722" s="261" t="s">
        <v>5664</v>
      </c>
      <c r="O722" s="262" t="s">
        <v>545</v>
      </c>
      <c r="P722" s="263">
        <v>0.40799999999999997</v>
      </c>
    </row>
    <row r="723" spans="14:16">
      <c r="N723" s="261" t="s">
        <v>5665</v>
      </c>
      <c r="O723" s="262" t="s">
        <v>1106</v>
      </c>
      <c r="P723" s="263">
        <v>0.44800000000000001</v>
      </c>
    </row>
    <row r="724" spans="14:16">
      <c r="N724" s="261" t="s">
        <v>5666</v>
      </c>
      <c r="O724" s="262" t="s">
        <v>409</v>
      </c>
      <c r="P724" s="263">
        <v>0.443</v>
      </c>
    </row>
    <row r="725" spans="14:16">
      <c r="N725" s="261" t="s">
        <v>5667</v>
      </c>
      <c r="O725" s="262" t="s">
        <v>410</v>
      </c>
      <c r="P725" s="263">
        <v>0.41899999999999998</v>
      </c>
    </row>
    <row r="726" spans="14:16">
      <c r="N726" s="261" t="s">
        <v>5668</v>
      </c>
      <c r="O726" s="262" t="s">
        <v>807</v>
      </c>
      <c r="P726" s="263">
        <v>0.46900000000000003</v>
      </c>
    </row>
    <row r="727" spans="14:16">
      <c r="N727" s="261" t="s">
        <v>5669</v>
      </c>
      <c r="O727" s="262" t="s">
        <v>697</v>
      </c>
      <c r="P727" s="263">
        <v>0.54500000000000004</v>
      </c>
    </row>
    <row r="728" spans="14:16">
      <c r="N728" s="261" t="s">
        <v>5670</v>
      </c>
      <c r="O728" s="262" t="s">
        <v>547</v>
      </c>
      <c r="P728" s="263">
        <v>0.54299999999999993</v>
      </c>
    </row>
    <row r="729" spans="14:16">
      <c r="N729" s="261" t="s">
        <v>5671</v>
      </c>
      <c r="O729" s="262" t="s">
        <v>969</v>
      </c>
      <c r="P729" s="263">
        <v>0.316</v>
      </c>
    </row>
    <row r="730" spans="14:16">
      <c r="N730" s="261" t="s">
        <v>5672</v>
      </c>
      <c r="O730" s="262" t="s">
        <v>4093</v>
      </c>
      <c r="P730" s="263">
        <v>0.45</v>
      </c>
    </row>
    <row r="731" spans="14:16">
      <c r="N731" s="261" t="s">
        <v>5673</v>
      </c>
      <c r="O731" s="262" t="s">
        <v>4095</v>
      </c>
      <c r="P731" s="263">
        <v>0.45</v>
      </c>
    </row>
    <row r="732" spans="14:16">
      <c r="N732" s="261" t="s">
        <v>5674</v>
      </c>
      <c r="O732" s="262" t="s">
        <v>4097</v>
      </c>
      <c r="P732" s="263">
        <v>0</v>
      </c>
    </row>
    <row r="733" spans="14:16">
      <c r="N733" s="261" t="s">
        <v>5675</v>
      </c>
      <c r="O733" s="262" t="s">
        <v>4099</v>
      </c>
      <c r="P733" s="263">
        <v>0.24000000000000002</v>
      </c>
    </row>
    <row r="734" spans="14:16">
      <c r="N734" s="261" t="s">
        <v>5676</v>
      </c>
      <c r="O734" s="262" t="s">
        <v>4101</v>
      </c>
      <c r="P734" s="263">
        <v>0.371</v>
      </c>
    </row>
    <row r="735" spans="14:16">
      <c r="N735" s="261" t="s">
        <v>5677</v>
      </c>
      <c r="O735" s="262" t="s">
        <v>4103</v>
      </c>
      <c r="P735" s="263">
        <v>0.313</v>
      </c>
    </row>
    <row r="736" spans="14:16">
      <c r="N736" s="261" t="s">
        <v>5678</v>
      </c>
      <c r="O736" s="262" t="s">
        <v>695</v>
      </c>
      <c r="P736" s="263">
        <v>0.43099999999999999</v>
      </c>
    </row>
    <row r="737" spans="14:16">
      <c r="N737" s="261" t="s">
        <v>5679</v>
      </c>
      <c r="O737" s="262" t="s">
        <v>707</v>
      </c>
      <c r="P737" s="263">
        <v>0.56300000000000006</v>
      </c>
    </row>
    <row r="738" spans="14:16">
      <c r="N738" s="261" t="s">
        <v>5680</v>
      </c>
      <c r="O738" s="262" t="s">
        <v>4107</v>
      </c>
      <c r="P738" s="263">
        <v>0.53799999999999992</v>
      </c>
    </row>
    <row r="739" spans="14:16">
      <c r="N739" s="261" t="s">
        <v>5681</v>
      </c>
      <c r="O739" s="262" t="s">
        <v>4109</v>
      </c>
      <c r="P739" s="263">
        <v>0.42299999999999999</v>
      </c>
    </row>
    <row r="740" spans="14:16">
      <c r="N740" s="261" t="s">
        <v>5682</v>
      </c>
      <c r="O740" s="262" t="s">
        <v>4111</v>
      </c>
      <c r="P740" s="263">
        <v>0.39</v>
      </c>
    </row>
    <row r="741" spans="14:16">
      <c r="N741" s="261" t="s">
        <v>5683</v>
      </c>
      <c r="O741" s="262" t="s">
        <v>1101</v>
      </c>
      <c r="P741" s="263">
        <v>0.55400000000000005</v>
      </c>
    </row>
    <row r="742" spans="14:16">
      <c r="N742" s="261" t="s">
        <v>5684</v>
      </c>
      <c r="O742" s="262" t="s">
        <v>4114</v>
      </c>
      <c r="P742" s="263">
        <v>0</v>
      </c>
    </row>
    <row r="743" spans="14:16">
      <c r="N743" s="261" t="s">
        <v>5685</v>
      </c>
      <c r="O743" s="262" t="s">
        <v>4116</v>
      </c>
      <c r="P743" s="263">
        <v>0.48099999999999998</v>
      </c>
    </row>
    <row r="744" spans="14:16">
      <c r="N744" s="261" t="s">
        <v>5686</v>
      </c>
      <c r="O744" s="262" t="s">
        <v>4118</v>
      </c>
      <c r="P744" s="263">
        <v>0.64</v>
      </c>
    </row>
    <row r="745" spans="14:16">
      <c r="N745" s="261" t="s">
        <v>5687</v>
      </c>
      <c r="O745" s="262" t="s">
        <v>4120</v>
      </c>
      <c r="P745" s="263">
        <v>0.45300000000000001</v>
      </c>
    </row>
    <row r="746" spans="14:16">
      <c r="N746" s="261" t="s">
        <v>5688</v>
      </c>
      <c r="O746" s="262" t="s">
        <v>4122</v>
      </c>
      <c r="P746" s="263">
        <v>0</v>
      </c>
    </row>
    <row r="747" spans="14:16">
      <c r="N747" s="261" t="s">
        <v>5689</v>
      </c>
      <c r="O747" s="262" t="s">
        <v>4124</v>
      </c>
      <c r="P747" s="263">
        <v>0.53399999999999992</v>
      </c>
    </row>
    <row r="748" spans="14:16">
      <c r="N748" s="261" t="s">
        <v>5690</v>
      </c>
      <c r="O748" s="262" t="s">
        <v>1102</v>
      </c>
      <c r="P748" s="263">
        <v>0.49399999999999999</v>
      </c>
    </row>
    <row r="749" spans="14:16">
      <c r="N749" s="261" t="s">
        <v>5691</v>
      </c>
      <c r="O749" s="262" t="s">
        <v>4127</v>
      </c>
      <c r="P749" s="263">
        <v>0.55999999999999994</v>
      </c>
    </row>
    <row r="750" spans="14:16">
      <c r="N750" s="261" t="s">
        <v>5692</v>
      </c>
      <c r="O750" s="262" t="s">
        <v>4129</v>
      </c>
      <c r="P750" s="263">
        <v>0</v>
      </c>
    </row>
    <row r="751" spans="14:16">
      <c r="N751" s="261" t="s">
        <v>5693</v>
      </c>
      <c r="O751" s="262" t="s">
        <v>4131</v>
      </c>
      <c r="P751" s="263">
        <v>0</v>
      </c>
    </row>
    <row r="752" spans="14:16">
      <c r="N752" s="261" t="s">
        <v>5694</v>
      </c>
      <c r="O752" s="262" t="s">
        <v>759</v>
      </c>
      <c r="P752" s="263">
        <v>0.502</v>
      </c>
    </row>
    <row r="753" spans="14:16">
      <c r="N753" s="261" t="s">
        <v>5695</v>
      </c>
      <c r="O753" s="262" t="s">
        <v>1051</v>
      </c>
      <c r="P753" s="263">
        <v>0.43099999999999999</v>
      </c>
    </row>
    <row r="754" spans="14:16">
      <c r="N754" s="261" t="s">
        <v>5696</v>
      </c>
      <c r="O754" s="262" t="s">
        <v>856</v>
      </c>
      <c r="P754" s="263">
        <v>0.5</v>
      </c>
    </row>
    <row r="755" spans="14:16">
      <c r="N755" s="261" t="s">
        <v>5697</v>
      </c>
      <c r="O755" s="262" t="s">
        <v>750</v>
      </c>
      <c r="P755" s="263">
        <v>0.51800000000000002</v>
      </c>
    </row>
    <row r="756" spans="14:16">
      <c r="N756" s="261" t="s">
        <v>5698</v>
      </c>
      <c r="O756" s="262" t="s">
        <v>1028</v>
      </c>
      <c r="P756" s="263">
        <v>0.45300000000000001</v>
      </c>
    </row>
    <row r="757" spans="14:16">
      <c r="N757" s="261" t="s">
        <v>5699</v>
      </c>
      <c r="O757" s="262" t="s">
        <v>675</v>
      </c>
      <c r="P757" s="263">
        <v>0.50600000000000001</v>
      </c>
    </row>
    <row r="758" spans="14:16">
      <c r="N758" s="261" t="s">
        <v>5700</v>
      </c>
      <c r="O758" s="262" t="s">
        <v>664</v>
      </c>
      <c r="P758" s="263">
        <v>0.44</v>
      </c>
    </row>
    <row r="759" spans="14:16">
      <c r="N759" s="261" t="s">
        <v>5701</v>
      </c>
      <c r="O759" s="262" t="s">
        <v>4140</v>
      </c>
      <c r="P759" s="263">
        <v>0</v>
      </c>
    </row>
    <row r="760" spans="14:16">
      <c r="N760" s="261" t="s">
        <v>5702</v>
      </c>
      <c r="O760" s="262" t="s">
        <v>4142</v>
      </c>
      <c r="P760" s="263">
        <v>0.53399999999999992</v>
      </c>
    </row>
    <row r="761" spans="14:16">
      <c r="N761" s="261" t="s">
        <v>5703</v>
      </c>
      <c r="O761" s="262" t="s">
        <v>412</v>
      </c>
      <c r="P761" s="263">
        <v>0</v>
      </c>
    </row>
    <row r="762" spans="14:16">
      <c r="N762" s="261" t="s">
        <v>5704</v>
      </c>
      <c r="O762" s="262" t="s">
        <v>604</v>
      </c>
      <c r="P762" s="263">
        <v>0.374</v>
      </c>
    </row>
    <row r="763" spans="14:16">
      <c r="N763" s="261" t="s">
        <v>5705</v>
      </c>
      <c r="O763" s="262" t="s">
        <v>4146</v>
      </c>
      <c r="P763" s="263">
        <v>0.54299999999999993</v>
      </c>
    </row>
    <row r="764" spans="14:16">
      <c r="N764" s="261" t="s">
        <v>5706</v>
      </c>
      <c r="O764" s="262" t="s">
        <v>4148</v>
      </c>
      <c r="P764" s="263">
        <v>0.54799999999999993</v>
      </c>
    </row>
    <row r="765" spans="14:16">
      <c r="N765" s="261" t="s">
        <v>5707</v>
      </c>
      <c r="O765" s="262" t="s">
        <v>571</v>
      </c>
      <c r="P765" s="263">
        <v>0.50700000000000001</v>
      </c>
    </row>
    <row r="766" spans="14:16">
      <c r="N766" s="261" t="s">
        <v>5708</v>
      </c>
      <c r="O766" s="262" t="s">
        <v>4151</v>
      </c>
      <c r="P766" s="263">
        <v>0</v>
      </c>
    </row>
    <row r="767" spans="14:16">
      <c r="N767" s="261" t="s">
        <v>5709</v>
      </c>
      <c r="O767" s="262" t="s">
        <v>4153</v>
      </c>
      <c r="P767" s="263">
        <v>0</v>
      </c>
    </row>
    <row r="768" spans="14:16">
      <c r="N768" s="261" t="s">
        <v>5710</v>
      </c>
      <c r="O768" s="262" t="s">
        <v>4155</v>
      </c>
      <c r="P768" s="263">
        <v>0.26600000000000001</v>
      </c>
    </row>
    <row r="769" spans="14:16">
      <c r="N769" s="261" t="s">
        <v>5711</v>
      </c>
      <c r="O769" s="262" t="s">
        <v>4157</v>
      </c>
      <c r="P769" s="263">
        <v>0</v>
      </c>
    </row>
    <row r="770" spans="14:16">
      <c r="N770" s="261" t="s">
        <v>5712</v>
      </c>
      <c r="O770" s="262" t="s">
        <v>4159</v>
      </c>
      <c r="P770" s="263">
        <v>0.37</v>
      </c>
    </row>
    <row r="771" spans="14:16">
      <c r="N771" s="261" t="s">
        <v>5713</v>
      </c>
      <c r="O771" s="262" t="s">
        <v>4161</v>
      </c>
      <c r="P771" s="263">
        <v>0.42799999999999999</v>
      </c>
    </row>
    <row r="772" spans="14:16">
      <c r="N772" s="261" t="s">
        <v>5714</v>
      </c>
      <c r="O772" s="262" t="s">
        <v>4163</v>
      </c>
      <c r="P772" s="263">
        <v>0.42599999999999999</v>
      </c>
    </row>
    <row r="773" spans="14:16">
      <c r="N773" s="261" t="s">
        <v>5715</v>
      </c>
      <c r="O773" s="262" t="s">
        <v>4165</v>
      </c>
      <c r="P773" s="263">
        <v>0.58799999999999997</v>
      </c>
    </row>
    <row r="774" spans="14:16">
      <c r="N774" s="261" t="s">
        <v>5716</v>
      </c>
      <c r="O774" s="262" t="s">
        <v>4167</v>
      </c>
      <c r="P774" s="263">
        <v>0</v>
      </c>
    </row>
    <row r="775" spans="14:16">
      <c r="N775" s="261" t="s">
        <v>5717</v>
      </c>
      <c r="O775" s="262" t="s">
        <v>4169</v>
      </c>
      <c r="P775" s="263">
        <v>0.50700000000000001</v>
      </c>
    </row>
    <row r="776" spans="14:16">
      <c r="N776" s="261" t="s">
        <v>5718</v>
      </c>
      <c r="O776" s="262" t="s">
        <v>1025</v>
      </c>
      <c r="P776" s="263">
        <v>0.48899999999999993</v>
      </c>
    </row>
    <row r="777" spans="14:16">
      <c r="N777" s="261" t="s">
        <v>5719</v>
      </c>
      <c r="O777" s="262" t="s">
        <v>1001</v>
      </c>
      <c r="P777" s="263">
        <v>0.59299999999999997</v>
      </c>
    </row>
    <row r="778" spans="14:16">
      <c r="N778" s="261" t="s">
        <v>5720</v>
      </c>
      <c r="O778" s="262" t="s">
        <v>4173</v>
      </c>
      <c r="P778" s="263">
        <v>0</v>
      </c>
    </row>
    <row r="779" spans="14:16">
      <c r="N779" s="261" t="s">
        <v>5721</v>
      </c>
      <c r="O779" s="262" t="s">
        <v>4175</v>
      </c>
      <c r="P779" s="263">
        <v>0.49799999999999994</v>
      </c>
    </row>
    <row r="780" spans="14:16">
      <c r="N780" s="261" t="s">
        <v>5722</v>
      </c>
      <c r="O780" s="262" t="s">
        <v>4177</v>
      </c>
      <c r="P780" s="263">
        <v>0</v>
      </c>
    </row>
    <row r="781" spans="14:16">
      <c r="N781" s="261" t="s">
        <v>5723</v>
      </c>
      <c r="O781" s="262" t="s">
        <v>4179</v>
      </c>
      <c r="P781" s="263">
        <v>0.54600000000000004</v>
      </c>
    </row>
    <row r="782" spans="14:16">
      <c r="N782" s="261" t="s">
        <v>5724</v>
      </c>
      <c r="O782" s="262" t="s">
        <v>415</v>
      </c>
      <c r="P782" s="263">
        <v>0.53700000000000003</v>
      </c>
    </row>
    <row r="783" spans="14:16">
      <c r="N783" s="261" t="s">
        <v>5725</v>
      </c>
      <c r="O783" s="262" t="s">
        <v>4182</v>
      </c>
      <c r="P783" s="263">
        <v>0.57399999999999995</v>
      </c>
    </row>
    <row r="784" spans="14:16">
      <c r="N784" s="261" t="s">
        <v>5726</v>
      </c>
      <c r="O784" s="262" t="s">
        <v>4184</v>
      </c>
      <c r="P784" s="263">
        <v>0</v>
      </c>
    </row>
    <row r="785" spans="14:16">
      <c r="N785" s="261" t="s">
        <v>5727</v>
      </c>
      <c r="O785" s="262" t="s">
        <v>4186</v>
      </c>
      <c r="P785" s="263">
        <v>0.49200000000000005</v>
      </c>
    </row>
    <row r="786" spans="14:16">
      <c r="N786" s="261" t="s">
        <v>5728</v>
      </c>
      <c r="O786" s="262" t="s">
        <v>4188</v>
      </c>
      <c r="P786" s="263">
        <v>0</v>
      </c>
    </row>
    <row r="787" spans="14:16">
      <c r="N787" s="261" t="s">
        <v>5729</v>
      </c>
      <c r="O787" s="262" t="s">
        <v>4190</v>
      </c>
      <c r="P787" s="263">
        <v>0.54699999999999993</v>
      </c>
    </row>
    <row r="788" spans="14:16">
      <c r="N788" s="261" t="s">
        <v>5730</v>
      </c>
      <c r="O788" s="262" t="s">
        <v>4192</v>
      </c>
      <c r="P788" s="263">
        <v>0.40799999999999997</v>
      </c>
    </row>
    <row r="789" spans="14:16">
      <c r="N789" s="261" t="s">
        <v>5731</v>
      </c>
      <c r="O789" s="262" t="s">
        <v>4194</v>
      </c>
      <c r="P789" s="263">
        <v>0</v>
      </c>
    </row>
    <row r="790" spans="14:16">
      <c r="N790" s="261" t="s">
        <v>5732</v>
      </c>
      <c r="O790" s="262" t="s">
        <v>4196</v>
      </c>
      <c r="P790" s="263">
        <v>0.432</v>
      </c>
    </row>
    <row r="791" spans="14:16">
      <c r="N791" s="261" t="s">
        <v>5733</v>
      </c>
      <c r="O791" s="262" t="s">
        <v>593</v>
      </c>
      <c r="P791" s="263">
        <v>0.45800000000000002</v>
      </c>
    </row>
    <row r="792" spans="14:16">
      <c r="N792" s="261" t="s">
        <v>5734</v>
      </c>
      <c r="O792" s="262" t="s">
        <v>4199</v>
      </c>
      <c r="P792" s="263">
        <v>0.39500000000000002</v>
      </c>
    </row>
    <row r="793" spans="14:16">
      <c r="N793" s="261" t="s">
        <v>5735</v>
      </c>
      <c r="O793" s="262" t="s">
        <v>4201</v>
      </c>
      <c r="P793" s="263">
        <v>0.36699999999999999</v>
      </c>
    </row>
    <row r="794" spans="14:16">
      <c r="N794" s="261" t="s">
        <v>5736</v>
      </c>
      <c r="O794" s="262" t="s">
        <v>4203</v>
      </c>
      <c r="P794" s="263">
        <v>0</v>
      </c>
    </row>
    <row r="795" spans="14:16">
      <c r="N795" s="261" t="s">
        <v>5737</v>
      </c>
      <c r="O795" s="262" t="s">
        <v>4205</v>
      </c>
      <c r="P795" s="263">
        <v>0</v>
      </c>
    </row>
    <row r="796" spans="14:16">
      <c r="N796" s="261" t="s">
        <v>5738</v>
      </c>
      <c r="O796" s="262" t="s">
        <v>4207</v>
      </c>
      <c r="P796" s="263">
        <v>0.47199999999999998</v>
      </c>
    </row>
    <row r="797" spans="14:16">
      <c r="N797" s="261" t="s">
        <v>5739</v>
      </c>
      <c r="O797" s="262" t="s">
        <v>4209</v>
      </c>
      <c r="P797" s="263">
        <v>0.47199999999999998</v>
      </c>
    </row>
    <row r="798" spans="14:16">
      <c r="N798" s="261" t="s">
        <v>5740</v>
      </c>
      <c r="O798" s="262" t="s">
        <v>609</v>
      </c>
      <c r="P798" s="263">
        <v>0</v>
      </c>
    </row>
    <row r="799" spans="14:16">
      <c r="N799" s="261" t="s">
        <v>5741</v>
      </c>
      <c r="O799" s="262" t="s">
        <v>4212</v>
      </c>
      <c r="P799" s="263">
        <v>0</v>
      </c>
    </row>
    <row r="800" spans="14:16">
      <c r="N800" s="261" t="s">
        <v>5742</v>
      </c>
      <c r="O800" s="262" t="s">
        <v>4214</v>
      </c>
      <c r="P800" s="263">
        <v>0.51400000000000001</v>
      </c>
    </row>
    <row r="801" spans="14:16">
      <c r="N801" s="261" t="s">
        <v>5743</v>
      </c>
      <c r="O801" s="262" t="s">
        <v>4216</v>
      </c>
      <c r="P801" s="263">
        <v>0.51300000000000001</v>
      </c>
    </row>
    <row r="802" spans="14:16">
      <c r="N802" s="261" t="s">
        <v>5744</v>
      </c>
      <c r="O802" s="262" t="s">
        <v>4218</v>
      </c>
      <c r="P802" s="263">
        <v>0.57700000000000007</v>
      </c>
    </row>
    <row r="803" spans="14:16">
      <c r="N803" s="261" t="s">
        <v>5745</v>
      </c>
      <c r="O803" s="262" t="s">
        <v>589</v>
      </c>
      <c r="P803" s="263">
        <v>0.49399999999999999</v>
      </c>
    </row>
    <row r="804" spans="14:16">
      <c r="N804" s="261" t="s">
        <v>5746</v>
      </c>
      <c r="O804" s="262" t="s">
        <v>347</v>
      </c>
      <c r="P804" s="263">
        <v>0</v>
      </c>
    </row>
    <row r="805" spans="14:16">
      <c r="N805" s="261" t="s">
        <v>5747</v>
      </c>
      <c r="O805" s="262" t="s">
        <v>4222</v>
      </c>
      <c r="P805" s="263">
        <v>0.53100000000000003</v>
      </c>
    </row>
    <row r="806" spans="14:16">
      <c r="N806" s="261" t="s">
        <v>5748</v>
      </c>
      <c r="O806" s="262" t="s">
        <v>315</v>
      </c>
      <c r="P806" s="263">
        <v>0.5109999999999999</v>
      </c>
    </row>
    <row r="807" spans="14:16">
      <c r="N807" s="261" t="s">
        <v>5749</v>
      </c>
      <c r="O807" s="262" t="s">
        <v>996</v>
      </c>
      <c r="P807" s="263">
        <v>0.51</v>
      </c>
    </row>
    <row r="808" spans="14:16">
      <c r="N808" s="261" t="s">
        <v>5750</v>
      </c>
      <c r="O808" s="262" t="s">
        <v>4226</v>
      </c>
      <c r="P808" s="263">
        <v>0</v>
      </c>
    </row>
    <row r="809" spans="14:16">
      <c r="N809" s="261" t="s">
        <v>5751</v>
      </c>
      <c r="O809" s="262" t="s">
        <v>4228</v>
      </c>
      <c r="P809" s="263">
        <v>0.53</v>
      </c>
    </row>
    <row r="810" spans="14:16">
      <c r="N810" s="261" t="s">
        <v>5752</v>
      </c>
      <c r="O810" s="262" t="s">
        <v>1091</v>
      </c>
      <c r="P810" s="263">
        <v>0.68099999999999994</v>
      </c>
    </row>
    <row r="811" spans="14:16">
      <c r="N811" s="261" t="s">
        <v>5753</v>
      </c>
      <c r="O811" s="262" t="s">
        <v>4231</v>
      </c>
      <c r="P811" s="263">
        <v>0.59299999999999997</v>
      </c>
    </row>
    <row r="812" spans="14:16">
      <c r="N812" s="261" t="s">
        <v>5754</v>
      </c>
      <c r="O812" s="262" t="s">
        <v>4233</v>
      </c>
      <c r="P812" s="263">
        <v>0.33900000000000002</v>
      </c>
    </row>
    <row r="813" spans="14:16">
      <c r="N813" s="261" t="s">
        <v>5755</v>
      </c>
      <c r="O813" s="262" t="s">
        <v>668</v>
      </c>
      <c r="P813" s="263">
        <v>0.52700000000000002</v>
      </c>
    </row>
    <row r="814" spans="14:16">
      <c r="N814" s="261" t="s">
        <v>5756</v>
      </c>
      <c r="O814" s="262" t="s">
        <v>4236</v>
      </c>
      <c r="P814" s="263">
        <v>0.44900000000000001</v>
      </c>
    </row>
    <row r="815" spans="14:16">
      <c r="N815" s="261" t="s">
        <v>5757</v>
      </c>
      <c r="O815" s="262" t="s">
        <v>444</v>
      </c>
      <c r="P815" s="263">
        <v>0.55999999999999994</v>
      </c>
    </row>
    <row r="816" spans="14:16">
      <c r="N816" s="261" t="s">
        <v>5758</v>
      </c>
      <c r="O816" s="262" t="s">
        <v>536</v>
      </c>
      <c r="P816" s="263">
        <v>0.56899999999999995</v>
      </c>
    </row>
    <row r="817" spans="14:16">
      <c r="N817" s="261" t="s">
        <v>5759</v>
      </c>
      <c r="O817" s="262" t="s">
        <v>4240</v>
      </c>
      <c r="P817" s="263">
        <v>0.46799999999999997</v>
      </c>
    </row>
    <row r="818" spans="14:16">
      <c r="N818" s="261" t="s">
        <v>5760</v>
      </c>
      <c r="O818" s="262" t="s">
        <v>4242</v>
      </c>
      <c r="P818" s="263">
        <v>0.52899999999999991</v>
      </c>
    </row>
    <row r="819" spans="14:16">
      <c r="N819" s="261" t="s">
        <v>5761</v>
      </c>
      <c r="O819" s="262" t="s">
        <v>4244</v>
      </c>
      <c r="P819" s="263">
        <v>0.61799999999999999</v>
      </c>
    </row>
    <row r="820" spans="14:16">
      <c r="N820" s="261" t="s">
        <v>5762</v>
      </c>
      <c r="O820" s="262" t="s">
        <v>4246</v>
      </c>
      <c r="P820" s="263">
        <v>0</v>
      </c>
    </row>
    <row r="821" spans="14:16">
      <c r="N821" s="261" t="s">
        <v>5763</v>
      </c>
      <c r="O821" s="262" t="s">
        <v>4248</v>
      </c>
      <c r="P821" s="263">
        <v>0.504</v>
      </c>
    </row>
    <row r="822" spans="14:16">
      <c r="N822" s="261" t="s">
        <v>5764</v>
      </c>
      <c r="O822" s="262" t="s">
        <v>4250</v>
      </c>
      <c r="P822" s="263">
        <v>0</v>
      </c>
    </row>
    <row r="823" spans="14:16">
      <c r="N823" s="261" t="s">
        <v>5765</v>
      </c>
      <c r="O823" s="262" t="s">
        <v>4252</v>
      </c>
      <c r="P823" s="263">
        <v>0.34900000000000003</v>
      </c>
    </row>
    <row r="824" spans="14:16">
      <c r="N824" s="261" t="s">
        <v>5766</v>
      </c>
      <c r="O824" s="262" t="s">
        <v>4254</v>
      </c>
      <c r="P824" s="263">
        <v>0.35399999999999998</v>
      </c>
    </row>
    <row r="825" spans="14:16">
      <c r="N825" s="261" t="s">
        <v>5767</v>
      </c>
      <c r="O825" s="262" t="s">
        <v>4256</v>
      </c>
      <c r="P825" s="263">
        <v>0.38200000000000001</v>
      </c>
    </row>
    <row r="826" spans="14:16">
      <c r="N826" s="261" t="s">
        <v>5768</v>
      </c>
      <c r="O826" s="262" t="s">
        <v>4258</v>
      </c>
      <c r="P826" s="263">
        <v>0.54500000000000004</v>
      </c>
    </row>
    <row r="827" spans="14:16">
      <c r="N827" s="261" t="s">
        <v>5769</v>
      </c>
      <c r="O827" s="262" t="s">
        <v>4260</v>
      </c>
      <c r="P827" s="263">
        <v>0.54400000000000004</v>
      </c>
    </row>
    <row r="828" spans="14:16">
      <c r="N828" s="261" t="s">
        <v>5770</v>
      </c>
      <c r="O828" s="262" t="s">
        <v>1026</v>
      </c>
      <c r="P828" s="263">
        <v>0.48000000000000004</v>
      </c>
    </row>
    <row r="829" spans="14:16">
      <c r="N829" s="261" t="s">
        <v>5771</v>
      </c>
      <c r="O829" s="262" t="s">
        <v>4263</v>
      </c>
      <c r="P829" s="263">
        <v>0</v>
      </c>
    </row>
    <row r="830" spans="14:16">
      <c r="N830" s="261" t="s">
        <v>5772</v>
      </c>
      <c r="O830" s="262" t="s">
        <v>4265</v>
      </c>
      <c r="P830" s="263">
        <v>0</v>
      </c>
    </row>
    <row r="831" spans="14:16">
      <c r="N831" s="261" t="s">
        <v>5773</v>
      </c>
      <c r="O831" s="262" t="s">
        <v>4267</v>
      </c>
      <c r="P831" s="263">
        <v>0</v>
      </c>
    </row>
    <row r="832" spans="14:16">
      <c r="N832" s="261" t="s">
        <v>5774</v>
      </c>
      <c r="O832" s="262" t="s">
        <v>4269</v>
      </c>
      <c r="P832" s="263">
        <v>0.502</v>
      </c>
    </row>
    <row r="833" spans="14:16">
      <c r="N833" s="261" t="s">
        <v>5775</v>
      </c>
      <c r="O833" s="262" t="s">
        <v>4271</v>
      </c>
      <c r="P833" s="263">
        <v>0.52300000000000002</v>
      </c>
    </row>
    <row r="834" spans="14:16">
      <c r="N834" s="261" t="s">
        <v>5776</v>
      </c>
      <c r="O834" s="262" t="s">
        <v>555</v>
      </c>
      <c r="P834" s="263">
        <v>0.36000000000000004</v>
      </c>
    </row>
    <row r="835" spans="14:16">
      <c r="N835" s="261" t="s">
        <v>5777</v>
      </c>
      <c r="O835" s="262" t="s">
        <v>993</v>
      </c>
      <c r="P835" s="263">
        <v>0.48000000000000004</v>
      </c>
    </row>
    <row r="836" spans="14:16">
      <c r="N836" s="261" t="s">
        <v>5778</v>
      </c>
      <c r="O836" s="262" t="s">
        <v>667</v>
      </c>
      <c r="P836" s="263">
        <v>0.46700000000000003</v>
      </c>
    </row>
    <row r="837" spans="14:16">
      <c r="N837" s="261" t="s">
        <v>5779</v>
      </c>
      <c r="O837" s="262" t="s">
        <v>4276</v>
      </c>
      <c r="P837" s="263">
        <v>0.53600000000000003</v>
      </c>
    </row>
    <row r="838" spans="14:16">
      <c r="N838" s="261" t="s">
        <v>5780</v>
      </c>
      <c r="O838" s="262" t="s">
        <v>4278</v>
      </c>
      <c r="P838" s="263">
        <v>0.54500000000000004</v>
      </c>
    </row>
    <row r="839" spans="14:16">
      <c r="N839" s="261" t="s">
        <v>5781</v>
      </c>
      <c r="O839" s="262" t="s">
        <v>4280</v>
      </c>
      <c r="P839" s="263">
        <v>0.79900000000000004</v>
      </c>
    </row>
    <row r="840" spans="14:16">
      <c r="N840" s="261" t="s">
        <v>5782</v>
      </c>
      <c r="O840" s="262" t="s">
        <v>995</v>
      </c>
      <c r="P840" s="263">
        <v>0.61</v>
      </c>
    </row>
    <row r="841" spans="14:16">
      <c r="N841" s="261" t="s">
        <v>5783</v>
      </c>
      <c r="O841" s="262" t="s">
        <v>1096</v>
      </c>
      <c r="P841" s="263">
        <v>0.54400000000000004</v>
      </c>
    </row>
    <row r="842" spans="14:16">
      <c r="N842" s="261" t="s">
        <v>5784</v>
      </c>
      <c r="O842" s="262" t="s">
        <v>971</v>
      </c>
      <c r="P842" s="263">
        <v>0</v>
      </c>
    </row>
    <row r="843" spans="14:16">
      <c r="N843" s="261" t="s">
        <v>5785</v>
      </c>
      <c r="O843" s="262" t="s">
        <v>4285</v>
      </c>
      <c r="P843" s="263">
        <v>0.47</v>
      </c>
    </row>
    <row r="844" spans="14:16">
      <c r="N844" s="261" t="s">
        <v>5786</v>
      </c>
      <c r="O844" s="262" t="s">
        <v>4287</v>
      </c>
      <c r="P844" s="263">
        <v>0.46700000000000003</v>
      </c>
    </row>
    <row r="845" spans="14:16">
      <c r="N845" s="261" t="s">
        <v>5787</v>
      </c>
      <c r="O845" s="262" t="s">
        <v>4289</v>
      </c>
      <c r="P845" s="263">
        <v>0.35399999999999998</v>
      </c>
    </row>
    <row r="846" spans="14:16">
      <c r="N846" s="261" t="s">
        <v>5788</v>
      </c>
      <c r="O846" s="262" t="s">
        <v>4291</v>
      </c>
      <c r="P846" s="263">
        <v>0.45300000000000001</v>
      </c>
    </row>
    <row r="847" spans="14:16">
      <c r="N847" s="261" t="s">
        <v>5789</v>
      </c>
      <c r="O847" s="262" t="s">
        <v>4293</v>
      </c>
      <c r="P847" s="263">
        <v>0.42700000000000005</v>
      </c>
    </row>
    <row r="848" spans="14:16">
      <c r="N848" s="261" t="s">
        <v>5790</v>
      </c>
      <c r="O848" s="262" t="s">
        <v>1021</v>
      </c>
      <c r="P848" s="263">
        <v>0.58200000000000007</v>
      </c>
    </row>
    <row r="849" spans="14:16">
      <c r="N849" s="261" t="s">
        <v>5791</v>
      </c>
      <c r="O849" s="262" t="s">
        <v>4296</v>
      </c>
      <c r="P849" s="263">
        <v>0.56599999999999995</v>
      </c>
    </row>
    <row r="850" spans="14:16">
      <c r="N850" s="261" t="s">
        <v>5792</v>
      </c>
      <c r="O850" s="262" t="s">
        <v>1097</v>
      </c>
      <c r="P850" s="263">
        <v>0.46700000000000003</v>
      </c>
    </row>
    <row r="851" spans="14:16">
      <c r="N851" s="261" t="s">
        <v>5793</v>
      </c>
      <c r="O851" s="262" t="s">
        <v>4299</v>
      </c>
      <c r="P851" s="263">
        <v>0</v>
      </c>
    </row>
    <row r="852" spans="14:16">
      <c r="N852" s="261" t="s">
        <v>5794</v>
      </c>
      <c r="O852" s="262" t="s">
        <v>4301</v>
      </c>
      <c r="P852" s="263">
        <v>0.16600000000000001</v>
      </c>
    </row>
    <row r="853" spans="14:16">
      <c r="N853" s="261" t="s">
        <v>5795</v>
      </c>
      <c r="O853" s="262" t="s">
        <v>4303</v>
      </c>
      <c r="P853" s="263">
        <v>0.54400000000000004</v>
      </c>
    </row>
    <row r="854" spans="14:16">
      <c r="N854" s="261" t="s">
        <v>5796</v>
      </c>
      <c r="O854" s="262" t="s">
        <v>4305</v>
      </c>
      <c r="P854" s="263">
        <v>0.51700000000000002</v>
      </c>
    </row>
    <row r="855" spans="14:16">
      <c r="N855" s="261" t="s">
        <v>5797</v>
      </c>
      <c r="O855" s="262" t="s">
        <v>4307</v>
      </c>
      <c r="P855" s="263">
        <v>0</v>
      </c>
    </row>
    <row r="856" spans="14:16">
      <c r="N856" s="261" t="s">
        <v>5798</v>
      </c>
      <c r="O856" s="262" t="s">
        <v>4309</v>
      </c>
      <c r="P856" s="263">
        <v>0.373</v>
      </c>
    </row>
    <row r="857" spans="14:16">
      <c r="N857" s="261" t="s">
        <v>5799</v>
      </c>
      <c r="O857" s="262" t="s">
        <v>4311</v>
      </c>
      <c r="P857" s="263">
        <v>0.39</v>
      </c>
    </row>
    <row r="858" spans="14:16">
      <c r="N858" s="261" t="s">
        <v>5800</v>
      </c>
      <c r="O858" s="262" t="s">
        <v>4313</v>
      </c>
      <c r="P858" s="263">
        <v>0.52400000000000002</v>
      </c>
    </row>
    <row r="859" spans="14:16">
      <c r="N859" s="261" t="s">
        <v>5801</v>
      </c>
      <c r="O859" s="262" t="s">
        <v>250</v>
      </c>
      <c r="P859" s="263">
        <v>0.378</v>
      </c>
    </row>
    <row r="860" spans="14:16">
      <c r="N860" s="261" t="s">
        <v>5802</v>
      </c>
      <c r="O860" s="262" t="s">
        <v>1090</v>
      </c>
      <c r="P860" s="263">
        <v>0.54500000000000004</v>
      </c>
    </row>
    <row r="861" spans="14:16">
      <c r="N861" s="261" t="s">
        <v>5803</v>
      </c>
      <c r="O861" s="262" t="s">
        <v>4317</v>
      </c>
      <c r="P861" s="263">
        <v>0.499</v>
      </c>
    </row>
    <row r="862" spans="14:16">
      <c r="N862" s="261" t="s">
        <v>5804</v>
      </c>
      <c r="O862" s="262" t="s">
        <v>4319</v>
      </c>
      <c r="P862" s="263">
        <v>0.51600000000000001</v>
      </c>
    </row>
    <row r="863" spans="14:16">
      <c r="N863" s="261" t="s">
        <v>5805</v>
      </c>
      <c r="O863" s="262" t="s">
        <v>1024</v>
      </c>
      <c r="P863" s="263">
        <v>0.20900000000000002</v>
      </c>
    </row>
    <row r="864" spans="14:16">
      <c r="N864" s="261" t="s">
        <v>5806</v>
      </c>
      <c r="O864" s="262" t="s">
        <v>4322</v>
      </c>
      <c r="P864" s="263">
        <v>0.53100000000000003</v>
      </c>
    </row>
    <row r="865" spans="14:16">
      <c r="N865" s="261" t="s">
        <v>5807</v>
      </c>
      <c r="O865" s="262" t="s">
        <v>4324</v>
      </c>
      <c r="P865" s="263">
        <v>0.43600000000000005</v>
      </c>
    </row>
    <row r="866" spans="14:16">
      <c r="N866" s="261" t="s">
        <v>5808</v>
      </c>
      <c r="O866" s="262" t="s">
        <v>644</v>
      </c>
      <c r="P866" s="263">
        <v>0.42399999999999999</v>
      </c>
    </row>
    <row r="867" spans="14:16">
      <c r="N867" s="261" t="s">
        <v>5809</v>
      </c>
      <c r="O867" s="262" t="s">
        <v>4327</v>
      </c>
      <c r="P867" s="263">
        <v>0.47300000000000003</v>
      </c>
    </row>
    <row r="868" spans="14:16">
      <c r="N868" s="261" t="s">
        <v>5810</v>
      </c>
      <c r="O868" s="262" t="s">
        <v>643</v>
      </c>
      <c r="P868" s="263">
        <v>0.437</v>
      </c>
    </row>
    <row r="869" spans="14:16">
      <c r="N869" s="261" t="s">
        <v>5811</v>
      </c>
      <c r="O869" s="262" t="s">
        <v>4330</v>
      </c>
      <c r="P869" s="263">
        <v>0.309</v>
      </c>
    </row>
    <row r="870" spans="14:16">
      <c r="N870" s="261" t="s">
        <v>5812</v>
      </c>
      <c r="O870" s="262" t="s">
        <v>4332</v>
      </c>
      <c r="P870" s="263">
        <v>0.45500000000000002</v>
      </c>
    </row>
    <row r="871" spans="14:16">
      <c r="N871" s="261" t="s">
        <v>5813</v>
      </c>
      <c r="O871" s="262" t="s">
        <v>4334</v>
      </c>
      <c r="P871" s="263">
        <v>6.4999999999999988E-2</v>
      </c>
    </row>
    <row r="872" spans="14:16">
      <c r="N872" s="261" t="s">
        <v>5814</v>
      </c>
      <c r="O872" s="262" t="s">
        <v>4336</v>
      </c>
      <c r="P872" s="263">
        <v>0.39200000000000002</v>
      </c>
    </row>
    <row r="873" spans="14:16">
      <c r="N873" s="261" t="s">
        <v>5815</v>
      </c>
      <c r="O873" s="262" t="s">
        <v>5816</v>
      </c>
      <c r="P873" s="263">
        <v>0.47</v>
      </c>
    </row>
    <row r="874" spans="14:16">
      <c r="N874" s="261" t="s">
        <v>5823</v>
      </c>
      <c r="O874" s="262" t="s">
        <v>5824</v>
      </c>
      <c r="P874" s="262">
        <v>0.504</v>
      </c>
    </row>
    <row r="875" spans="14:16">
      <c r="N875" s="261" t="s">
        <v>5825</v>
      </c>
      <c r="O875" s="262" t="s">
        <v>5826</v>
      </c>
      <c r="P875" s="262">
        <v>0.46600000000000003</v>
      </c>
    </row>
    <row r="876" spans="14:16">
      <c r="N876" s="261" t="s">
        <v>5827</v>
      </c>
      <c r="O876" s="262" t="s">
        <v>627</v>
      </c>
      <c r="P876" s="262">
        <v>0</v>
      </c>
    </row>
    <row r="877" spans="14:16">
      <c r="N877" s="261" t="s">
        <v>5828</v>
      </c>
      <c r="O877" s="262" t="s">
        <v>628</v>
      </c>
      <c r="P877" s="262">
        <v>0.29199999999999998</v>
      </c>
    </row>
    <row r="878" spans="14:16">
      <c r="N878" s="261" t="s">
        <v>5829</v>
      </c>
      <c r="O878" s="262" t="s">
        <v>629</v>
      </c>
      <c r="P878" s="262">
        <v>0.35299999999999998</v>
      </c>
    </row>
    <row r="879" spans="14:16">
      <c r="N879" s="261" t="s">
        <v>5830</v>
      </c>
      <c r="O879" s="262" t="s">
        <v>630</v>
      </c>
      <c r="P879" s="262">
        <v>0.25</v>
      </c>
    </row>
    <row r="880" spans="14:16">
      <c r="N880" s="261" t="s">
        <v>5831</v>
      </c>
      <c r="O880" s="262" t="s">
        <v>631</v>
      </c>
      <c r="P880" s="262">
        <v>0.377</v>
      </c>
    </row>
    <row r="881" spans="14:16">
      <c r="N881" s="261" t="s">
        <v>5832</v>
      </c>
      <c r="O881" s="262" t="s">
        <v>2975</v>
      </c>
      <c r="P881" s="262">
        <v>0</v>
      </c>
    </row>
    <row r="882" spans="14:16">
      <c r="N882" s="261" t="s">
        <v>5833</v>
      </c>
      <c r="O882" s="262" t="s">
        <v>2977</v>
      </c>
      <c r="P882" s="262">
        <v>0</v>
      </c>
    </row>
    <row r="883" spans="14:16">
      <c r="N883" s="261" t="s">
        <v>5834</v>
      </c>
      <c r="O883" s="262" t="s">
        <v>5835</v>
      </c>
      <c r="P883" s="262">
        <v>0</v>
      </c>
    </row>
    <row r="884" spans="14:16">
      <c r="N884" s="261" t="s">
        <v>5836</v>
      </c>
      <c r="O884" s="262" t="s">
        <v>5837</v>
      </c>
      <c r="P884" s="262">
        <v>0.5109999999999999</v>
      </c>
    </row>
    <row r="885" spans="14:16">
      <c r="N885" s="261" t="s">
        <v>5838</v>
      </c>
      <c r="O885" s="262" t="s">
        <v>2984</v>
      </c>
      <c r="P885" s="262">
        <v>0</v>
      </c>
    </row>
    <row r="886" spans="14:16">
      <c r="N886" s="261" t="s">
        <v>5839</v>
      </c>
      <c r="O886" s="262" t="s">
        <v>5840</v>
      </c>
      <c r="P886" s="262">
        <v>0.41199999999999998</v>
      </c>
    </row>
    <row r="887" spans="14:16">
      <c r="N887" s="261" t="s">
        <v>5841</v>
      </c>
      <c r="O887" s="262" t="s">
        <v>5842</v>
      </c>
      <c r="P887" s="262">
        <v>0.44400000000000001</v>
      </c>
    </row>
    <row r="888" spans="14:16">
      <c r="N888" s="261" t="s">
        <v>5843</v>
      </c>
      <c r="O888" s="262" t="s">
        <v>5844</v>
      </c>
      <c r="P888" s="262">
        <v>0.317</v>
      </c>
    </row>
    <row r="889" spans="14:16">
      <c r="N889" s="261" t="s">
        <v>5845</v>
      </c>
      <c r="O889" s="262" t="s">
        <v>5846</v>
      </c>
      <c r="P889" s="262">
        <v>0.505</v>
      </c>
    </row>
    <row r="890" spans="14:16">
      <c r="N890" s="261" t="s">
        <v>5847</v>
      </c>
      <c r="O890" s="262" t="s">
        <v>5848</v>
      </c>
      <c r="P890" s="262">
        <v>0</v>
      </c>
    </row>
    <row r="891" spans="14:16">
      <c r="N891" s="261" t="s">
        <v>5849</v>
      </c>
      <c r="O891" s="262" t="s">
        <v>5850</v>
      </c>
      <c r="P891" s="262">
        <v>0.51700000000000002</v>
      </c>
    </row>
    <row r="892" spans="14:16">
      <c r="N892" s="261" t="s">
        <v>5851</v>
      </c>
      <c r="O892" s="262" t="s">
        <v>5852</v>
      </c>
      <c r="P892" s="262">
        <v>0.54900000000000004</v>
      </c>
    </row>
    <row r="893" spans="14:16">
      <c r="N893" s="261" t="s">
        <v>5853</v>
      </c>
      <c r="O893" s="262" t="s">
        <v>5854</v>
      </c>
      <c r="P893" s="262">
        <v>0.39200000000000002</v>
      </c>
    </row>
    <row r="894" spans="14:16">
      <c r="N894" s="261" t="s">
        <v>5855</v>
      </c>
      <c r="O894" s="262" t="s">
        <v>2992</v>
      </c>
      <c r="P894" s="262">
        <v>0.315</v>
      </c>
    </row>
    <row r="895" spans="14:16">
      <c r="N895" s="261" t="s">
        <v>5856</v>
      </c>
      <c r="O895" s="262" t="s">
        <v>2994</v>
      </c>
      <c r="P895" s="262">
        <v>0.40500000000000003</v>
      </c>
    </row>
    <row r="896" spans="14:16">
      <c r="N896" s="261" t="s">
        <v>5857</v>
      </c>
      <c r="O896" s="262" t="s">
        <v>5858</v>
      </c>
      <c r="P896" s="262">
        <v>0.41099999999999998</v>
      </c>
    </row>
    <row r="897" spans="14:16">
      <c r="N897" s="261" t="s">
        <v>5859</v>
      </c>
      <c r="O897" s="262" t="s">
        <v>5860</v>
      </c>
      <c r="P897" s="262">
        <v>0.34599999999999997</v>
      </c>
    </row>
    <row r="898" spans="14:16">
      <c r="N898" s="261" t="s">
        <v>5861</v>
      </c>
      <c r="O898" s="262" t="s">
        <v>5862</v>
      </c>
      <c r="P898" s="262">
        <v>0.35299999999999998</v>
      </c>
    </row>
    <row r="899" spans="14:16">
      <c r="N899" s="261" t="s">
        <v>5863</v>
      </c>
      <c r="O899" s="262" t="s">
        <v>5864</v>
      </c>
      <c r="P899" s="262">
        <v>0</v>
      </c>
    </row>
    <row r="900" spans="14:16">
      <c r="N900" s="261" t="s">
        <v>5865</v>
      </c>
      <c r="O900" s="262" t="s">
        <v>5866</v>
      </c>
      <c r="P900" s="262">
        <v>0.50700000000000001</v>
      </c>
    </row>
    <row r="901" spans="14:16">
      <c r="N901" s="261" t="s">
        <v>5867</v>
      </c>
      <c r="O901" s="262" t="s">
        <v>5868</v>
      </c>
      <c r="P901" s="262">
        <v>0.56699999999999995</v>
      </c>
    </row>
    <row r="902" spans="14:16">
      <c r="N902" s="261" t="s">
        <v>5869</v>
      </c>
      <c r="O902" s="262" t="s">
        <v>5870</v>
      </c>
      <c r="P902" s="262">
        <v>0.39200000000000002</v>
      </c>
    </row>
    <row r="903" spans="14:16">
      <c r="N903" s="261" t="s">
        <v>5871</v>
      </c>
      <c r="O903" s="262" t="s">
        <v>5872</v>
      </c>
      <c r="P903" s="262">
        <v>0.51</v>
      </c>
    </row>
    <row r="904" spans="14:16">
      <c r="N904" s="261" t="s">
        <v>5873</v>
      </c>
      <c r="O904" s="262" t="s">
        <v>5874</v>
      </c>
      <c r="P904" s="262">
        <v>0</v>
      </c>
    </row>
    <row r="905" spans="14:16">
      <c r="N905" s="261" t="s">
        <v>5875</v>
      </c>
      <c r="O905" s="262" t="s">
        <v>5876</v>
      </c>
      <c r="P905" s="262">
        <v>0.189</v>
      </c>
    </row>
    <row r="906" spans="14:16">
      <c r="N906" s="261" t="s">
        <v>5877</v>
      </c>
      <c r="O906" s="262" t="s">
        <v>5878</v>
      </c>
      <c r="P906" s="262">
        <v>0.30199999999999999</v>
      </c>
    </row>
    <row r="907" spans="14:16">
      <c r="N907" s="261" t="s">
        <v>5879</v>
      </c>
      <c r="O907" s="262" t="s">
        <v>5880</v>
      </c>
      <c r="P907" s="262">
        <v>0.33900000000000002</v>
      </c>
    </row>
    <row r="908" spans="14:16">
      <c r="N908" s="261" t="s">
        <v>5881</v>
      </c>
      <c r="O908" s="262" t="s">
        <v>5882</v>
      </c>
      <c r="P908" s="262">
        <v>0.36699999999999999</v>
      </c>
    </row>
    <row r="909" spans="14:16">
      <c r="N909" s="261" t="s">
        <v>5883</v>
      </c>
      <c r="O909" s="262" t="s">
        <v>5884</v>
      </c>
      <c r="P909" s="262">
        <v>0.44</v>
      </c>
    </row>
    <row r="910" spans="14:16">
      <c r="N910" s="261" t="s">
        <v>5885</v>
      </c>
      <c r="O910" s="262" t="s">
        <v>5886</v>
      </c>
      <c r="P910" s="262">
        <v>0.47</v>
      </c>
    </row>
    <row r="911" spans="14:16">
      <c r="N911" s="261" t="s">
        <v>5887</v>
      </c>
      <c r="O911" s="262" t="s">
        <v>5888</v>
      </c>
      <c r="P911" s="262">
        <v>0.47899999999999998</v>
      </c>
    </row>
    <row r="912" spans="14:16">
      <c r="N912" s="261" t="s">
        <v>5889</v>
      </c>
      <c r="O912" s="262" t="s">
        <v>5890</v>
      </c>
      <c r="P912" s="262">
        <v>0.54100000000000004</v>
      </c>
    </row>
    <row r="913" spans="14:16">
      <c r="N913" s="261" t="s">
        <v>5891</v>
      </c>
      <c r="O913" s="262" t="s">
        <v>5892</v>
      </c>
      <c r="P913" s="262">
        <v>0</v>
      </c>
    </row>
    <row r="914" spans="14:16">
      <c r="N914" s="261" t="s">
        <v>5893</v>
      </c>
      <c r="O914" s="262" t="s">
        <v>5894</v>
      </c>
      <c r="P914" s="262">
        <v>0.39200000000000002</v>
      </c>
    </row>
    <row r="915" spans="14:16">
      <c r="N915" s="261" t="s">
        <v>5895</v>
      </c>
      <c r="O915" s="262" t="s">
        <v>5896</v>
      </c>
      <c r="P915" s="262">
        <v>0</v>
      </c>
    </row>
    <row r="916" spans="14:16">
      <c r="N916" s="261" t="s">
        <v>5897</v>
      </c>
      <c r="O916" s="262" t="s">
        <v>5898</v>
      </c>
      <c r="P916" s="262">
        <v>0</v>
      </c>
    </row>
    <row r="917" spans="14:16">
      <c r="N917" s="261" t="s">
        <v>5899</v>
      </c>
      <c r="O917" s="262" t="s">
        <v>5900</v>
      </c>
      <c r="P917" s="262">
        <v>0</v>
      </c>
    </row>
    <row r="918" spans="14:16">
      <c r="N918" s="261" t="s">
        <v>5901</v>
      </c>
      <c r="O918" s="262" t="s">
        <v>5902</v>
      </c>
      <c r="P918" s="262">
        <v>0.88400000000000001</v>
      </c>
    </row>
    <row r="919" spans="14:16">
      <c r="N919" s="261" t="s">
        <v>5903</v>
      </c>
      <c r="O919" s="262" t="s">
        <v>5904</v>
      </c>
      <c r="P919" s="262">
        <v>0.49799999999999994</v>
      </c>
    </row>
    <row r="920" spans="14:16">
      <c r="N920" s="261" t="s">
        <v>5905</v>
      </c>
      <c r="O920" s="262" t="s">
        <v>5906</v>
      </c>
      <c r="P920" s="262">
        <v>0.48599999999999999</v>
      </c>
    </row>
    <row r="921" spans="14:16">
      <c r="N921" s="261" t="s">
        <v>5907</v>
      </c>
      <c r="O921" s="262" t="s">
        <v>5908</v>
      </c>
      <c r="P921" s="262">
        <v>0.42699999999999999</v>
      </c>
    </row>
    <row r="922" spans="14:16">
      <c r="N922" s="261" t="s">
        <v>5909</v>
      </c>
      <c r="O922" s="262" t="s">
        <v>5910</v>
      </c>
      <c r="P922" s="262">
        <v>0.504</v>
      </c>
    </row>
    <row r="923" spans="14:16">
      <c r="N923" s="261" t="s">
        <v>5911</v>
      </c>
      <c r="O923" s="262" t="s">
        <v>5912</v>
      </c>
      <c r="P923" s="262">
        <v>0.38800000000000001</v>
      </c>
    </row>
    <row r="924" spans="14:16">
      <c r="N924" s="261" t="s">
        <v>5913</v>
      </c>
      <c r="O924" s="262" t="s">
        <v>5914</v>
      </c>
      <c r="P924" s="262">
        <v>0.53100000000000003</v>
      </c>
    </row>
    <row r="925" spans="14:16">
      <c r="N925" s="261" t="s">
        <v>5915</v>
      </c>
      <c r="O925" s="262" t="s">
        <v>5916</v>
      </c>
      <c r="P925" s="262">
        <v>0.52100000000000002</v>
      </c>
    </row>
    <row r="926" spans="14:16">
      <c r="N926" s="261" t="s">
        <v>5917</v>
      </c>
      <c r="O926" s="262" t="s">
        <v>5918</v>
      </c>
      <c r="P926" s="262">
        <v>0.496</v>
      </c>
    </row>
    <row r="927" spans="14:16">
      <c r="N927" s="261" t="s">
        <v>5919</v>
      </c>
      <c r="O927" s="262" t="s">
        <v>5920</v>
      </c>
      <c r="P927" s="262">
        <v>0.34200000000000003</v>
      </c>
    </row>
    <row r="928" spans="14:16">
      <c r="N928" s="261" t="s">
        <v>5921</v>
      </c>
      <c r="O928" s="262" t="s">
        <v>5922</v>
      </c>
      <c r="P928" s="262">
        <v>0.45600000000000002</v>
      </c>
    </row>
    <row r="929" spans="14:16">
      <c r="N929" s="261" t="s">
        <v>5923</v>
      </c>
      <c r="O929" s="262" t="s">
        <v>5924</v>
      </c>
      <c r="P929" s="262">
        <v>0.42599999999999999</v>
      </c>
    </row>
    <row r="930" spans="14:16">
      <c r="N930" s="261" t="s">
        <v>5925</v>
      </c>
      <c r="O930" s="262" t="s">
        <v>3036</v>
      </c>
      <c r="P930" s="262">
        <v>0</v>
      </c>
    </row>
    <row r="931" spans="14:16">
      <c r="N931" s="261" t="s">
        <v>5926</v>
      </c>
      <c r="O931" s="262" t="s">
        <v>3038</v>
      </c>
      <c r="P931" s="262">
        <v>0</v>
      </c>
    </row>
    <row r="932" spans="14:16">
      <c r="N932" s="261" t="s">
        <v>5927</v>
      </c>
      <c r="O932" s="262" t="s">
        <v>5928</v>
      </c>
      <c r="P932" s="262">
        <v>0</v>
      </c>
    </row>
    <row r="933" spans="14:16">
      <c r="N933" s="261" t="s">
        <v>5929</v>
      </c>
      <c r="O933" s="262" t="s">
        <v>5930</v>
      </c>
      <c r="P933" s="262">
        <v>0</v>
      </c>
    </row>
    <row r="934" spans="14:16">
      <c r="N934" s="261" t="s">
        <v>5931</v>
      </c>
      <c r="O934" s="262" t="s">
        <v>5932</v>
      </c>
      <c r="P934" s="262">
        <v>0.253</v>
      </c>
    </row>
    <row r="935" spans="14:16">
      <c r="N935" s="261" t="s">
        <v>5933</v>
      </c>
      <c r="O935" s="262" t="s">
        <v>5934</v>
      </c>
      <c r="P935" s="262">
        <v>0.499</v>
      </c>
    </row>
    <row r="936" spans="14:16">
      <c r="N936" s="261" t="s">
        <v>5935</v>
      </c>
      <c r="O936" s="262" t="s">
        <v>5936</v>
      </c>
      <c r="P936" s="262">
        <v>0.436</v>
      </c>
    </row>
    <row r="937" spans="14:16">
      <c r="N937" s="261" t="s">
        <v>5937</v>
      </c>
      <c r="O937" s="262" t="s">
        <v>5938</v>
      </c>
      <c r="P937" s="262">
        <v>0.54</v>
      </c>
    </row>
    <row r="938" spans="14:16">
      <c r="N938" s="261" t="s">
        <v>5939</v>
      </c>
      <c r="O938" s="262" t="s">
        <v>5940</v>
      </c>
      <c r="P938" s="262">
        <v>0.316</v>
      </c>
    </row>
    <row r="939" spans="14:16">
      <c r="N939" s="261" t="s">
        <v>5941</v>
      </c>
      <c r="O939" s="262" t="s">
        <v>5942</v>
      </c>
      <c r="P939" s="262">
        <v>0.58499999999999996</v>
      </c>
    </row>
    <row r="940" spans="14:16">
      <c r="N940" s="261" t="s">
        <v>5943</v>
      </c>
      <c r="O940" s="262" t="s">
        <v>5944</v>
      </c>
      <c r="P940" s="262">
        <v>0.54500000000000004</v>
      </c>
    </row>
    <row r="941" spans="14:16">
      <c r="N941" s="261" t="s">
        <v>5945</v>
      </c>
      <c r="O941" s="262" t="s">
        <v>5946</v>
      </c>
      <c r="P941" s="262">
        <v>0.439</v>
      </c>
    </row>
    <row r="942" spans="14:16">
      <c r="N942" s="261" t="s">
        <v>5947</v>
      </c>
      <c r="O942" s="262" t="s">
        <v>5948</v>
      </c>
      <c r="P942" s="262">
        <v>0.28100000000000003</v>
      </c>
    </row>
    <row r="943" spans="14:16">
      <c r="N943" s="261" t="s">
        <v>5949</v>
      </c>
      <c r="O943" s="262" t="s">
        <v>5950</v>
      </c>
      <c r="P943" s="262">
        <v>0.41799999999999998</v>
      </c>
    </row>
    <row r="944" spans="14:16">
      <c r="N944" s="261" t="s">
        <v>5951</v>
      </c>
      <c r="O944" s="262" t="s">
        <v>5952</v>
      </c>
      <c r="P944" s="262">
        <v>0.46500000000000002</v>
      </c>
    </row>
    <row r="945" spans="14:16">
      <c r="N945" s="261" t="s">
        <v>5953</v>
      </c>
      <c r="O945" s="262" t="s">
        <v>5954</v>
      </c>
      <c r="P945" s="262">
        <v>0.39200000000000002</v>
      </c>
    </row>
    <row r="946" spans="14:16">
      <c r="N946" s="261" t="s">
        <v>5955</v>
      </c>
      <c r="O946" s="262" t="s">
        <v>5956</v>
      </c>
      <c r="P946" s="262">
        <v>0.53600000000000003</v>
      </c>
    </row>
    <row r="947" spans="14:16">
      <c r="N947" s="261" t="s">
        <v>5957</v>
      </c>
      <c r="O947" s="262" t="s">
        <v>5958</v>
      </c>
      <c r="P947" s="262">
        <v>0.46100000000000002</v>
      </c>
    </row>
    <row r="948" spans="14:16">
      <c r="N948" s="261" t="s">
        <v>5959</v>
      </c>
      <c r="O948" s="262" t="s">
        <v>5960</v>
      </c>
      <c r="P948" s="262">
        <v>0</v>
      </c>
    </row>
    <row r="949" spans="14:16">
      <c r="N949" s="261" t="s">
        <v>5961</v>
      </c>
      <c r="O949" s="262" t="s">
        <v>5962</v>
      </c>
      <c r="P949" s="262">
        <v>0.49099999999999999</v>
      </c>
    </row>
    <row r="950" spans="14:16">
      <c r="N950" s="261" t="s">
        <v>5963</v>
      </c>
      <c r="O950" s="262" t="s">
        <v>3068</v>
      </c>
      <c r="P950" s="262">
        <v>0</v>
      </c>
    </row>
    <row r="951" spans="14:16">
      <c r="N951" s="261" t="s">
        <v>5964</v>
      </c>
      <c r="O951" s="262" t="s">
        <v>3070</v>
      </c>
      <c r="P951" s="262">
        <v>0</v>
      </c>
    </row>
    <row r="952" spans="14:16">
      <c r="N952" s="261" t="s">
        <v>5965</v>
      </c>
      <c r="O952" s="262" t="s">
        <v>3072</v>
      </c>
      <c r="P952" s="262">
        <v>0.2</v>
      </c>
    </row>
    <row r="953" spans="14:16">
      <c r="N953" s="261" t="s">
        <v>5966</v>
      </c>
      <c r="O953" s="262" t="s">
        <v>3074</v>
      </c>
      <c r="P953" s="262">
        <v>0.48299999999999998</v>
      </c>
    </row>
    <row r="954" spans="14:16">
      <c r="N954" s="261" t="s">
        <v>5967</v>
      </c>
      <c r="O954" s="262" t="s">
        <v>3078</v>
      </c>
      <c r="P954" s="262">
        <v>0</v>
      </c>
    </row>
    <row r="955" spans="14:16">
      <c r="N955" s="261" t="s">
        <v>5968</v>
      </c>
      <c r="O955" s="262" t="s">
        <v>3080</v>
      </c>
      <c r="P955" s="262">
        <v>0.2</v>
      </c>
    </row>
    <row r="956" spans="14:16">
      <c r="N956" s="261" t="s">
        <v>5969</v>
      </c>
      <c r="O956" s="262" t="s">
        <v>3082</v>
      </c>
      <c r="P956" s="262">
        <v>0.54600000000000004</v>
      </c>
    </row>
    <row r="957" spans="14:16">
      <c r="N957" s="261" t="s">
        <v>5970</v>
      </c>
      <c r="O957" s="262" t="s">
        <v>832</v>
      </c>
      <c r="P957" s="262">
        <v>0.39700000000000002</v>
      </c>
    </row>
    <row r="958" spans="14:16">
      <c r="N958" s="261" t="s">
        <v>5971</v>
      </c>
      <c r="O958" s="262" t="s">
        <v>5972</v>
      </c>
      <c r="P958" s="262">
        <v>0.35</v>
      </c>
    </row>
    <row r="959" spans="14:16">
      <c r="N959" s="261" t="s">
        <v>5973</v>
      </c>
      <c r="O959" s="262" t="s">
        <v>5974</v>
      </c>
      <c r="P959" s="262">
        <v>0.47</v>
      </c>
    </row>
    <row r="960" spans="14:16">
      <c r="N960" s="261" t="s">
        <v>5975</v>
      </c>
      <c r="O960" s="262" t="s">
        <v>5976</v>
      </c>
      <c r="P960" s="262">
        <v>0.29099999999999998</v>
      </c>
    </row>
    <row r="961" spans="14:16">
      <c r="N961" s="261" t="s">
        <v>5977</v>
      </c>
      <c r="O961" s="262" t="s">
        <v>3092</v>
      </c>
      <c r="P961" s="262">
        <v>0</v>
      </c>
    </row>
    <row r="962" spans="14:16">
      <c r="N962" s="261" t="s">
        <v>5978</v>
      </c>
      <c r="O962" s="262" t="s">
        <v>3094</v>
      </c>
      <c r="P962" s="262">
        <v>0.47</v>
      </c>
    </row>
    <row r="963" spans="14:16">
      <c r="N963" s="261" t="s">
        <v>5979</v>
      </c>
      <c r="O963" s="262" t="s">
        <v>5980</v>
      </c>
      <c r="P963" s="262">
        <v>0.52100000000000002</v>
      </c>
    </row>
    <row r="964" spans="14:16">
      <c r="N964" s="261" t="s">
        <v>5981</v>
      </c>
      <c r="O964" s="262" t="s">
        <v>5982</v>
      </c>
      <c r="P964" s="262">
        <v>0.33500000000000002</v>
      </c>
    </row>
    <row r="965" spans="14:16">
      <c r="N965" s="261" t="s">
        <v>5983</v>
      </c>
      <c r="O965" s="262" t="s">
        <v>5984</v>
      </c>
      <c r="P965" s="262">
        <v>0.39200000000000002</v>
      </c>
    </row>
    <row r="966" spans="14:16">
      <c r="N966" s="261" t="s">
        <v>5985</v>
      </c>
      <c r="O966" s="262" t="s">
        <v>5986</v>
      </c>
      <c r="P966" s="262">
        <v>1.0429999999999999</v>
      </c>
    </row>
    <row r="967" spans="14:16">
      <c r="N967" s="261" t="s">
        <v>5987</v>
      </c>
      <c r="O967" s="262" t="s">
        <v>5988</v>
      </c>
      <c r="P967" s="262">
        <v>0.64200000000000002</v>
      </c>
    </row>
    <row r="968" spans="14:16">
      <c r="N968" s="261" t="s">
        <v>5989</v>
      </c>
      <c r="O968" s="262" t="s">
        <v>5990</v>
      </c>
      <c r="P968" s="262">
        <v>0.39200000000000002</v>
      </c>
    </row>
    <row r="969" spans="14:16">
      <c r="N969" s="261" t="s">
        <v>5991</v>
      </c>
      <c r="O969" s="262" t="s">
        <v>5992</v>
      </c>
      <c r="P969" s="262">
        <v>0.66900000000000004</v>
      </c>
    </row>
    <row r="970" spans="14:16">
      <c r="N970" s="261" t="s">
        <v>5993</v>
      </c>
      <c r="O970" s="262" t="s">
        <v>5994</v>
      </c>
      <c r="P970" s="262">
        <v>0.39200000000000002</v>
      </c>
    </row>
    <row r="971" spans="14:16">
      <c r="N971" s="261" t="s">
        <v>5995</v>
      </c>
      <c r="O971" s="262" t="s">
        <v>5996</v>
      </c>
      <c r="P971" s="262">
        <v>0.39200000000000002</v>
      </c>
    </row>
    <row r="972" spans="14:16">
      <c r="N972" s="261" t="s">
        <v>5997</v>
      </c>
      <c r="O972" s="262" t="s">
        <v>5998</v>
      </c>
      <c r="P972" s="262">
        <v>0.38800000000000001</v>
      </c>
    </row>
    <row r="973" spans="14:16">
      <c r="N973" s="261" t="s">
        <v>5999</v>
      </c>
      <c r="O973" s="262" t="s">
        <v>6000</v>
      </c>
      <c r="P973" s="262">
        <v>0.52</v>
      </c>
    </row>
    <row r="974" spans="14:16">
      <c r="N974" s="261" t="s">
        <v>6001</v>
      </c>
      <c r="O974" s="262" t="s">
        <v>6002</v>
      </c>
      <c r="P974" s="262">
        <v>0.436</v>
      </c>
    </row>
    <row r="975" spans="14:16">
      <c r="N975" s="261" t="s">
        <v>6003</v>
      </c>
      <c r="O975" s="262" t="s">
        <v>6004</v>
      </c>
      <c r="P975" s="262">
        <v>0.51</v>
      </c>
    </row>
    <row r="976" spans="14:16">
      <c r="N976" s="261" t="s">
        <v>6005</v>
      </c>
      <c r="O976" s="262" t="s">
        <v>3113</v>
      </c>
      <c r="P976" s="262">
        <v>0</v>
      </c>
    </row>
    <row r="977" spans="14:16">
      <c r="N977" s="261" t="s">
        <v>6006</v>
      </c>
      <c r="O977" s="262" t="s">
        <v>6007</v>
      </c>
      <c r="P977" s="262">
        <v>0.318</v>
      </c>
    </row>
    <row r="978" spans="14:16">
      <c r="N978" s="261" t="s">
        <v>6008</v>
      </c>
      <c r="O978" s="262" t="s">
        <v>6009</v>
      </c>
      <c r="P978" s="262">
        <v>0.39200000000000002</v>
      </c>
    </row>
    <row r="979" spans="14:16">
      <c r="N979" s="261" t="s">
        <v>6010</v>
      </c>
      <c r="O979" s="262" t="s">
        <v>6011</v>
      </c>
      <c r="P979" s="262">
        <v>0.52300000000000002</v>
      </c>
    </row>
    <row r="980" spans="14:16">
      <c r="N980" s="261" t="s">
        <v>6012</v>
      </c>
      <c r="O980" s="262" t="s">
        <v>6013</v>
      </c>
      <c r="P980" s="262">
        <v>0.41699999999999998</v>
      </c>
    </row>
    <row r="981" spans="14:16">
      <c r="N981" s="261" t="s">
        <v>6014</v>
      </c>
      <c r="O981" s="262" t="s">
        <v>6015</v>
      </c>
      <c r="P981" s="262">
        <v>0.41699999999999998</v>
      </c>
    </row>
    <row r="982" spans="14:16">
      <c r="N982" s="261" t="s">
        <v>6016</v>
      </c>
      <c r="O982" s="262" t="s">
        <v>6017</v>
      </c>
      <c r="P982" s="262">
        <v>0.61199999999999999</v>
      </c>
    </row>
    <row r="983" spans="14:16">
      <c r="N983" s="261" t="s">
        <v>6018</v>
      </c>
      <c r="O983" s="262" t="s">
        <v>6019</v>
      </c>
      <c r="P983" s="262">
        <v>0.43600000000000005</v>
      </c>
    </row>
    <row r="984" spans="14:16">
      <c r="N984" s="261" t="s">
        <v>6020</v>
      </c>
      <c r="O984" s="262" t="s">
        <v>6021</v>
      </c>
      <c r="P984" s="262">
        <v>0.72299999999999998</v>
      </c>
    </row>
    <row r="985" spans="14:16">
      <c r="N985" s="261" t="s">
        <v>6022</v>
      </c>
      <c r="O985" s="262" t="s">
        <v>6023</v>
      </c>
      <c r="P985" s="262">
        <v>0.41799999999999998</v>
      </c>
    </row>
    <row r="986" spans="14:16">
      <c r="N986" s="261" t="s">
        <v>6024</v>
      </c>
      <c r="O986" s="262" t="s">
        <v>6025</v>
      </c>
      <c r="P986" s="262">
        <v>0.253</v>
      </c>
    </row>
    <row r="987" spans="14:16">
      <c r="N987" s="261" t="s">
        <v>6026</v>
      </c>
      <c r="O987" s="262" t="s">
        <v>6027</v>
      </c>
      <c r="P987" s="262">
        <v>0.29899999999999999</v>
      </c>
    </row>
    <row r="988" spans="14:16">
      <c r="N988" s="261" t="s">
        <v>6028</v>
      </c>
      <c r="O988" s="262" t="s">
        <v>3130</v>
      </c>
      <c r="P988" s="262">
        <v>0</v>
      </c>
    </row>
    <row r="989" spans="14:16">
      <c r="N989" s="261" t="s">
        <v>6029</v>
      </c>
      <c r="O989" s="262" t="s">
        <v>3132</v>
      </c>
      <c r="P989" s="262">
        <v>0</v>
      </c>
    </row>
    <row r="990" spans="14:16">
      <c r="N990" s="261" t="s">
        <v>6030</v>
      </c>
      <c r="O990" s="262" t="s">
        <v>6031</v>
      </c>
      <c r="P990" s="262">
        <v>0.54500000000000004</v>
      </c>
    </row>
    <row r="991" spans="14:16">
      <c r="N991" s="261" t="s">
        <v>6032</v>
      </c>
      <c r="O991" s="262" t="s">
        <v>6033</v>
      </c>
      <c r="P991" s="262">
        <v>0.54500000000000004</v>
      </c>
    </row>
    <row r="992" spans="14:16">
      <c r="N992" s="261" t="s">
        <v>6034</v>
      </c>
      <c r="O992" s="262" t="s">
        <v>6035</v>
      </c>
      <c r="P992" s="262">
        <v>0.42899999999999999</v>
      </c>
    </row>
    <row r="993" spans="14:16">
      <c r="N993" s="261" t="s">
        <v>6036</v>
      </c>
      <c r="O993" s="262" t="s">
        <v>6037</v>
      </c>
      <c r="P993" s="262">
        <v>0.42099999999999999</v>
      </c>
    </row>
    <row r="994" spans="14:16">
      <c r="N994" s="261" t="s">
        <v>6038</v>
      </c>
      <c r="O994" s="262" t="s">
        <v>6039</v>
      </c>
      <c r="P994" s="262">
        <v>0</v>
      </c>
    </row>
    <row r="995" spans="14:16">
      <c r="N995" s="261" t="s">
        <v>6040</v>
      </c>
      <c r="O995" s="262" t="s">
        <v>6041</v>
      </c>
      <c r="P995" s="262">
        <v>0.29299999999999998</v>
      </c>
    </row>
    <row r="996" spans="14:16">
      <c r="N996" s="261" t="s">
        <v>6042</v>
      </c>
      <c r="O996" s="262" t="s">
        <v>6043</v>
      </c>
      <c r="P996" s="262">
        <v>0.47299999999999998</v>
      </c>
    </row>
    <row r="997" spans="14:16">
      <c r="N997" s="261" t="s">
        <v>6044</v>
      </c>
      <c r="O997" s="262" t="s">
        <v>6045</v>
      </c>
      <c r="P997" s="262">
        <v>0.49799999999999994</v>
      </c>
    </row>
    <row r="998" spans="14:16">
      <c r="N998" s="261" t="s">
        <v>6046</v>
      </c>
      <c r="O998" s="262" t="s">
        <v>6047</v>
      </c>
      <c r="P998" s="262">
        <v>0.52500000000000002</v>
      </c>
    </row>
    <row r="999" spans="14:16">
      <c r="N999" s="261" t="s">
        <v>6048</v>
      </c>
      <c r="O999" s="262" t="s">
        <v>3142</v>
      </c>
      <c r="P999" s="262">
        <v>0</v>
      </c>
    </row>
    <row r="1000" spans="14:16">
      <c r="N1000" s="261" t="s">
        <v>6049</v>
      </c>
      <c r="O1000" s="262" t="s">
        <v>3144</v>
      </c>
      <c r="P1000" s="262">
        <v>0.377</v>
      </c>
    </row>
    <row r="1001" spans="14:16">
      <c r="N1001" s="261" t="s">
        <v>6050</v>
      </c>
      <c r="O1001" s="262" t="s">
        <v>3146</v>
      </c>
      <c r="P1001" s="262">
        <v>0</v>
      </c>
    </row>
    <row r="1002" spans="14:16">
      <c r="N1002" s="261" t="s">
        <v>6051</v>
      </c>
      <c r="O1002" s="262" t="s">
        <v>3148</v>
      </c>
      <c r="P1002" s="262">
        <v>0</v>
      </c>
    </row>
    <row r="1003" spans="14:16">
      <c r="N1003" s="261" t="s">
        <v>6052</v>
      </c>
      <c r="O1003" s="262" t="s">
        <v>3150</v>
      </c>
      <c r="P1003" s="262">
        <v>0</v>
      </c>
    </row>
    <row r="1004" spans="14:16">
      <c r="N1004" s="261" t="s">
        <v>6053</v>
      </c>
      <c r="O1004" s="262" t="s">
        <v>3152</v>
      </c>
      <c r="P1004" s="262">
        <v>0</v>
      </c>
    </row>
    <row r="1005" spans="14:16">
      <c r="N1005" s="261" t="s">
        <v>6054</v>
      </c>
      <c r="O1005" s="262" t="s">
        <v>3154</v>
      </c>
      <c r="P1005" s="262">
        <v>0</v>
      </c>
    </row>
    <row r="1006" spans="14:16">
      <c r="N1006" s="261" t="s">
        <v>6055</v>
      </c>
      <c r="O1006" s="262" t="s">
        <v>3156</v>
      </c>
      <c r="P1006" s="262">
        <v>0.1</v>
      </c>
    </row>
    <row r="1007" spans="14:16">
      <c r="N1007" s="261" t="s">
        <v>6056</v>
      </c>
      <c r="O1007" s="262" t="s">
        <v>6057</v>
      </c>
      <c r="P1007" s="262">
        <v>0.3</v>
      </c>
    </row>
    <row r="1008" spans="14:16">
      <c r="N1008" s="261" t="s">
        <v>6058</v>
      </c>
      <c r="O1008" s="262" t="s">
        <v>6059</v>
      </c>
      <c r="P1008" s="262">
        <v>0.4</v>
      </c>
    </row>
    <row r="1009" spans="14:16">
      <c r="N1009" s="261" t="s">
        <v>6060</v>
      </c>
      <c r="O1009" s="262" t="s">
        <v>6061</v>
      </c>
      <c r="P1009" s="262">
        <v>0.4</v>
      </c>
    </row>
    <row r="1010" spans="14:16">
      <c r="N1010" s="261" t="s">
        <v>6062</v>
      </c>
      <c r="O1010" s="262" t="s">
        <v>6063</v>
      </c>
      <c r="P1010" s="262">
        <v>0.629</v>
      </c>
    </row>
    <row r="1011" spans="14:16">
      <c r="N1011" s="261" t="s">
        <v>6064</v>
      </c>
      <c r="O1011" s="262" t="s">
        <v>6065</v>
      </c>
      <c r="P1011" s="262">
        <v>0.42199999999999999</v>
      </c>
    </row>
    <row r="1012" spans="14:16">
      <c r="N1012" s="261" t="s">
        <v>6066</v>
      </c>
      <c r="O1012" s="262" t="s">
        <v>6067</v>
      </c>
      <c r="P1012" s="262">
        <v>0.30099999999999999</v>
      </c>
    </row>
    <row r="1013" spans="14:16">
      <c r="N1013" s="261" t="s">
        <v>6068</v>
      </c>
      <c r="O1013" s="262" t="s">
        <v>6069</v>
      </c>
      <c r="P1013" s="262">
        <v>0.36899999999999999</v>
      </c>
    </row>
    <row r="1014" spans="14:16">
      <c r="N1014" s="261" t="s">
        <v>6070</v>
      </c>
      <c r="O1014" s="262" t="s">
        <v>6071</v>
      </c>
      <c r="P1014" s="262">
        <v>0.27799999999999997</v>
      </c>
    </row>
    <row r="1015" spans="14:16">
      <c r="N1015" s="261" t="s">
        <v>6072</v>
      </c>
      <c r="O1015" s="262" t="s">
        <v>3166</v>
      </c>
      <c r="P1015" s="262">
        <v>0</v>
      </c>
    </row>
    <row r="1016" spans="14:16">
      <c r="N1016" s="261" t="s">
        <v>6073</v>
      </c>
      <c r="O1016" s="262" t="s">
        <v>3168</v>
      </c>
      <c r="P1016" s="262">
        <v>0.57799999999999996</v>
      </c>
    </row>
    <row r="1017" spans="14:16">
      <c r="N1017" s="261" t="s">
        <v>6074</v>
      </c>
      <c r="O1017" s="262" t="s">
        <v>6075</v>
      </c>
      <c r="P1017" s="262">
        <v>0.379</v>
      </c>
    </row>
    <row r="1018" spans="14:16">
      <c r="N1018" s="261" t="s">
        <v>6076</v>
      </c>
      <c r="O1018" s="262" t="s">
        <v>6077</v>
      </c>
      <c r="P1018" s="262">
        <v>0</v>
      </c>
    </row>
    <row r="1019" spans="14:16">
      <c r="N1019" s="261" t="s">
        <v>6078</v>
      </c>
      <c r="O1019" s="262" t="s">
        <v>6079</v>
      </c>
      <c r="P1019" s="262">
        <v>0.25600000000000001</v>
      </c>
    </row>
    <row r="1020" spans="14:16">
      <c r="N1020" s="261" t="s">
        <v>6080</v>
      </c>
      <c r="O1020" s="262" t="s">
        <v>613</v>
      </c>
      <c r="P1020" s="262">
        <v>0</v>
      </c>
    </row>
    <row r="1021" spans="14:16">
      <c r="N1021" s="261" t="s">
        <v>6081</v>
      </c>
      <c r="O1021" s="262" t="s">
        <v>614</v>
      </c>
      <c r="P1021" s="262">
        <v>0</v>
      </c>
    </row>
    <row r="1022" spans="14:16">
      <c r="N1022" s="261" t="s">
        <v>6082</v>
      </c>
      <c r="O1022" s="262" t="s">
        <v>817</v>
      </c>
      <c r="P1022" s="262">
        <v>0.2</v>
      </c>
    </row>
    <row r="1023" spans="14:16">
      <c r="N1023" s="261" t="s">
        <v>6083</v>
      </c>
      <c r="O1023" s="262" t="s">
        <v>950</v>
      </c>
      <c r="P1023" s="262">
        <v>0.22</v>
      </c>
    </row>
    <row r="1024" spans="14:16">
      <c r="N1024" s="261" t="s">
        <v>6084</v>
      </c>
      <c r="O1024" s="262" t="s">
        <v>951</v>
      </c>
      <c r="P1024" s="262">
        <v>0.3</v>
      </c>
    </row>
    <row r="1025" spans="14:16">
      <c r="N1025" s="261" t="s">
        <v>6085</v>
      </c>
      <c r="O1025" s="262" t="s">
        <v>952</v>
      </c>
      <c r="P1025" s="262">
        <v>0.34899999999999998</v>
      </c>
    </row>
    <row r="1026" spans="14:16">
      <c r="N1026" s="261" t="s">
        <v>6086</v>
      </c>
      <c r="O1026" s="262" t="s">
        <v>953</v>
      </c>
      <c r="P1026" s="262">
        <v>0.37</v>
      </c>
    </row>
    <row r="1027" spans="14:16">
      <c r="N1027" s="261" t="s">
        <v>6087</v>
      </c>
      <c r="O1027" s="262" t="s">
        <v>3181</v>
      </c>
      <c r="P1027" s="262">
        <v>0.38499999999999995</v>
      </c>
    </row>
    <row r="1028" spans="14:16">
      <c r="N1028" s="261" t="s">
        <v>6088</v>
      </c>
      <c r="O1028" s="262" t="s">
        <v>6089</v>
      </c>
      <c r="P1028" s="262">
        <v>0.47</v>
      </c>
    </row>
    <row r="1029" spans="14:16">
      <c r="N1029" s="261" t="s">
        <v>6090</v>
      </c>
      <c r="O1029" s="262" t="s">
        <v>999</v>
      </c>
      <c r="P1029" s="262">
        <v>0</v>
      </c>
    </row>
    <row r="1030" spans="14:16">
      <c r="N1030" s="261" t="s">
        <v>6091</v>
      </c>
      <c r="O1030" s="262" t="s">
        <v>1000</v>
      </c>
      <c r="P1030" s="262">
        <v>0</v>
      </c>
    </row>
    <row r="1031" spans="14:16">
      <c r="N1031" s="261" t="s">
        <v>6092</v>
      </c>
      <c r="O1031" s="262" t="s">
        <v>6093</v>
      </c>
      <c r="P1031" s="262">
        <v>0.504</v>
      </c>
    </row>
    <row r="1032" spans="14:16">
      <c r="N1032" s="261" t="s">
        <v>6094</v>
      </c>
      <c r="O1032" s="262" t="s">
        <v>6095</v>
      </c>
      <c r="P1032" s="262">
        <v>0</v>
      </c>
    </row>
    <row r="1033" spans="14:16">
      <c r="N1033" s="261" t="s">
        <v>6096</v>
      </c>
      <c r="O1033" s="262" t="s">
        <v>6097</v>
      </c>
      <c r="P1033" s="262">
        <v>0.40400000000000003</v>
      </c>
    </row>
    <row r="1034" spans="14:16">
      <c r="N1034" s="261" t="s">
        <v>6098</v>
      </c>
      <c r="O1034" s="262" t="s">
        <v>6099</v>
      </c>
      <c r="P1034" s="262">
        <v>0</v>
      </c>
    </row>
    <row r="1035" spans="14:16">
      <c r="N1035" s="261" t="s">
        <v>6100</v>
      </c>
      <c r="O1035" s="262" t="s">
        <v>6101</v>
      </c>
      <c r="P1035" s="262">
        <v>0.59499999999999997</v>
      </c>
    </row>
    <row r="1036" spans="14:16">
      <c r="N1036" s="261" t="s">
        <v>6102</v>
      </c>
      <c r="O1036" s="262" t="s">
        <v>6103</v>
      </c>
      <c r="P1036" s="262">
        <v>0</v>
      </c>
    </row>
    <row r="1037" spans="14:16">
      <c r="N1037" s="261" t="s">
        <v>6104</v>
      </c>
      <c r="O1037" s="262" t="s">
        <v>6105</v>
      </c>
      <c r="P1037" s="262">
        <v>0</v>
      </c>
    </row>
    <row r="1038" spans="14:16">
      <c r="N1038" s="261" t="s">
        <v>6106</v>
      </c>
      <c r="O1038" s="262" t="s">
        <v>6107</v>
      </c>
      <c r="P1038" s="262">
        <v>0</v>
      </c>
    </row>
    <row r="1039" spans="14:16">
      <c r="N1039" s="261" t="s">
        <v>6108</v>
      </c>
      <c r="O1039" s="262" t="s">
        <v>6109</v>
      </c>
      <c r="P1039" s="262">
        <v>0</v>
      </c>
    </row>
    <row r="1040" spans="14:16">
      <c r="N1040" s="261" t="s">
        <v>6110</v>
      </c>
      <c r="O1040" s="262" t="s">
        <v>6111</v>
      </c>
      <c r="P1040" s="262">
        <v>0.53500000000000003</v>
      </c>
    </row>
    <row r="1041" spans="14:16">
      <c r="N1041" s="261" t="s">
        <v>6112</v>
      </c>
      <c r="O1041" s="262" t="s">
        <v>6113</v>
      </c>
      <c r="P1041" s="262">
        <v>0</v>
      </c>
    </row>
    <row r="1042" spans="14:16">
      <c r="N1042" s="261" t="s">
        <v>6114</v>
      </c>
      <c r="O1042" s="262" t="s">
        <v>6115</v>
      </c>
      <c r="P1042" s="262">
        <v>0.40799999999999997</v>
      </c>
    </row>
    <row r="1043" spans="14:16">
      <c r="N1043" s="261" t="s">
        <v>6116</v>
      </c>
      <c r="O1043" s="262" t="s">
        <v>6117</v>
      </c>
      <c r="P1043" s="262">
        <v>0</v>
      </c>
    </row>
    <row r="1044" spans="14:16">
      <c r="N1044" s="261" t="s">
        <v>6118</v>
      </c>
      <c r="O1044" s="262" t="s">
        <v>3199</v>
      </c>
      <c r="P1044" s="262">
        <v>0</v>
      </c>
    </row>
    <row r="1045" spans="14:16">
      <c r="N1045" s="261" t="s">
        <v>6119</v>
      </c>
      <c r="O1045" s="262" t="s">
        <v>3201</v>
      </c>
      <c r="P1045" s="262">
        <v>0.55800000000000005</v>
      </c>
    </row>
    <row r="1046" spans="14:16">
      <c r="N1046" s="261" t="s">
        <v>6120</v>
      </c>
      <c r="O1046" s="262" t="s">
        <v>6121</v>
      </c>
      <c r="P1046" s="262">
        <v>0</v>
      </c>
    </row>
    <row r="1047" spans="14:16">
      <c r="N1047" s="261" t="s">
        <v>6122</v>
      </c>
      <c r="O1047" s="262" t="s">
        <v>6123</v>
      </c>
      <c r="P1047" s="262">
        <v>0.42799999999999999</v>
      </c>
    </row>
    <row r="1048" spans="14:16">
      <c r="N1048" s="261" t="s">
        <v>6124</v>
      </c>
      <c r="O1048" s="262" t="s">
        <v>823</v>
      </c>
      <c r="P1048" s="262">
        <v>0</v>
      </c>
    </row>
    <row r="1049" spans="14:16">
      <c r="N1049" s="261" t="s">
        <v>6125</v>
      </c>
      <c r="O1049" s="262" t="s">
        <v>824</v>
      </c>
      <c r="P1049" s="262">
        <v>0</v>
      </c>
    </row>
    <row r="1050" spans="14:16">
      <c r="N1050" s="261" t="s">
        <v>6126</v>
      </c>
      <c r="O1050" s="262" t="s">
        <v>825</v>
      </c>
      <c r="P1050" s="262">
        <v>0.186</v>
      </c>
    </row>
    <row r="1051" spans="14:16">
      <c r="N1051" s="261" t="s">
        <v>6127</v>
      </c>
      <c r="O1051" s="262" t="s">
        <v>826</v>
      </c>
      <c r="P1051" s="262">
        <v>0.186</v>
      </c>
    </row>
    <row r="1052" spans="14:16">
      <c r="N1052" s="261" t="s">
        <v>6128</v>
      </c>
      <c r="O1052" s="262" t="s">
        <v>827</v>
      </c>
      <c r="P1052" s="262">
        <v>0.18</v>
      </c>
    </row>
    <row r="1053" spans="14:16">
      <c r="N1053" s="261" t="s">
        <v>6129</v>
      </c>
      <c r="O1053" s="262" t="s">
        <v>828</v>
      </c>
      <c r="P1053" s="262">
        <v>0.187</v>
      </c>
    </row>
    <row r="1054" spans="14:16">
      <c r="N1054" s="261" t="s">
        <v>6130</v>
      </c>
      <c r="O1054" s="262" t="s">
        <v>829</v>
      </c>
      <c r="P1054" s="262">
        <v>0.183</v>
      </c>
    </row>
    <row r="1055" spans="14:16">
      <c r="N1055" s="261" t="s">
        <v>6131</v>
      </c>
      <c r="O1055" s="262" t="s">
        <v>830</v>
      </c>
      <c r="P1055" s="262">
        <v>0.377</v>
      </c>
    </row>
    <row r="1056" spans="14:16">
      <c r="N1056" s="261" t="s">
        <v>6132</v>
      </c>
      <c r="O1056" s="262" t="s">
        <v>831</v>
      </c>
      <c r="P1056" s="262">
        <v>0.25</v>
      </c>
    </row>
    <row r="1057" spans="14:16">
      <c r="N1057" s="261" t="s">
        <v>6133</v>
      </c>
      <c r="O1057" s="262" t="s">
        <v>3218</v>
      </c>
      <c r="P1057" s="262">
        <v>0.35</v>
      </c>
    </row>
    <row r="1058" spans="14:16">
      <c r="N1058" s="261" t="s">
        <v>6134</v>
      </c>
      <c r="O1058" s="262" t="s">
        <v>3220</v>
      </c>
      <c r="P1058" s="262">
        <v>0.184</v>
      </c>
    </row>
    <row r="1059" spans="14:16">
      <c r="N1059" s="261" t="s">
        <v>6135</v>
      </c>
      <c r="O1059" s="262" t="s">
        <v>3222</v>
      </c>
      <c r="P1059" s="262">
        <v>0.185</v>
      </c>
    </row>
    <row r="1060" spans="14:16">
      <c r="N1060" s="261" t="s">
        <v>6136</v>
      </c>
      <c r="O1060" s="262" t="s">
        <v>6137</v>
      </c>
      <c r="P1060" s="262">
        <v>0.35299999999999998</v>
      </c>
    </row>
    <row r="1061" spans="14:16">
      <c r="N1061" s="261" t="s">
        <v>6138</v>
      </c>
      <c r="O1061" s="262" t="s">
        <v>6139</v>
      </c>
      <c r="P1061" s="262">
        <v>0.12000000000000001</v>
      </c>
    </row>
    <row r="1062" spans="14:16">
      <c r="N1062" s="261" t="s">
        <v>6140</v>
      </c>
      <c r="O1062" s="262" t="s">
        <v>6141</v>
      </c>
      <c r="P1062" s="262">
        <v>0.188</v>
      </c>
    </row>
    <row r="1063" spans="14:16">
      <c r="N1063" s="261" t="s">
        <v>6142</v>
      </c>
      <c r="O1063" s="262" t="s">
        <v>6143</v>
      </c>
      <c r="P1063" s="262">
        <v>0.54900000000000004</v>
      </c>
    </row>
    <row r="1064" spans="14:16">
      <c r="N1064" s="261" t="s">
        <v>6144</v>
      </c>
      <c r="O1064" s="262" t="s">
        <v>3230</v>
      </c>
      <c r="P1064" s="262">
        <v>0</v>
      </c>
    </row>
    <row r="1065" spans="14:16">
      <c r="N1065" s="261" t="s">
        <v>6145</v>
      </c>
      <c r="O1065" s="262" t="s">
        <v>3232</v>
      </c>
      <c r="P1065" s="262">
        <v>0.247</v>
      </c>
    </row>
    <row r="1066" spans="14:16">
      <c r="N1066" s="261" t="s">
        <v>6146</v>
      </c>
      <c r="O1066" s="262" t="s">
        <v>3234</v>
      </c>
      <c r="P1066" s="262">
        <v>0.29499999999999998</v>
      </c>
    </row>
    <row r="1067" spans="14:16">
      <c r="N1067" s="261" t="s">
        <v>6147</v>
      </c>
      <c r="O1067" s="262" t="s">
        <v>3236</v>
      </c>
      <c r="P1067" s="262">
        <v>0.309</v>
      </c>
    </row>
    <row r="1068" spans="14:16">
      <c r="N1068" s="261" t="s">
        <v>6148</v>
      </c>
      <c r="O1068" s="262" t="s">
        <v>3238</v>
      </c>
      <c r="P1068" s="262">
        <v>0.33100000000000002</v>
      </c>
    </row>
    <row r="1069" spans="14:16">
      <c r="N1069" s="261" t="s">
        <v>6149</v>
      </c>
      <c r="O1069" s="262" t="s">
        <v>6150</v>
      </c>
      <c r="P1069" s="262">
        <v>0.33500000000000002</v>
      </c>
    </row>
    <row r="1070" spans="14:16">
      <c r="N1070" s="261" t="s">
        <v>6151</v>
      </c>
      <c r="O1070" s="262" t="s">
        <v>6152</v>
      </c>
      <c r="P1070" s="262">
        <v>0.41599999999999998</v>
      </c>
    </row>
    <row r="1071" spans="14:16">
      <c r="N1071" s="261" t="s">
        <v>6153</v>
      </c>
      <c r="O1071" s="262" t="s">
        <v>3242</v>
      </c>
      <c r="P1071" s="262">
        <v>0.248</v>
      </c>
    </row>
    <row r="1072" spans="14:16">
      <c r="N1072" s="261" t="s">
        <v>6154</v>
      </c>
      <c r="O1072" s="262" t="s">
        <v>3244</v>
      </c>
      <c r="P1072" s="262">
        <v>0</v>
      </c>
    </row>
    <row r="1073" spans="14:16">
      <c r="N1073" s="261" t="s">
        <v>6155</v>
      </c>
      <c r="O1073" s="262" t="s">
        <v>3246</v>
      </c>
      <c r="P1073" s="262">
        <v>0.47699999999999998</v>
      </c>
    </row>
    <row r="1074" spans="14:16">
      <c r="N1074" s="261" t="s">
        <v>6156</v>
      </c>
      <c r="O1074" s="262" t="s">
        <v>6157</v>
      </c>
      <c r="P1074" s="262">
        <v>0.433</v>
      </c>
    </row>
    <row r="1075" spans="14:16">
      <c r="N1075" s="261" t="s">
        <v>6158</v>
      </c>
      <c r="O1075" s="262" t="s">
        <v>6159</v>
      </c>
      <c r="P1075" s="262">
        <v>0.57099999999999995</v>
      </c>
    </row>
    <row r="1076" spans="14:16">
      <c r="N1076" s="261" t="s">
        <v>6160</v>
      </c>
      <c r="O1076" s="262" t="s">
        <v>6161</v>
      </c>
      <c r="P1076" s="262">
        <v>0.623</v>
      </c>
    </row>
    <row r="1077" spans="14:16">
      <c r="N1077" s="261" t="s">
        <v>6162</v>
      </c>
      <c r="O1077" s="262" t="s">
        <v>6163</v>
      </c>
      <c r="P1077" s="262">
        <v>0</v>
      </c>
    </row>
    <row r="1078" spans="14:16">
      <c r="N1078" s="261" t="s">
        <v>6164</v>
      </c>
      <c r="O1078" s="262" t="s">
        <v>6165</v>
      </c>
      <c r="P1078" s="262">
        <v>0</v>
      </c>
    </row>
    <row r="1079" spans="14:16">
      <c r="N1079" s="261" t="s">
        <v>6166</v>
      </c>
      <c r="O1079" s="262" t="s">
        <v>6167</v>
      </c>
      <c r="P1079" s="262">
        <v>0.54199999999999993</v>
      </c>
    </row>
    <row r="1080" spans="14:16">
      <c r="N1080" s="261" t="s">
        <v>6168</v>
      </c>
      <c r="O1080" s="262" t="s">
        <v>3254</v>
      </c>
      <c r="P1080" s="262">
        <v>0</v>
      </c>
    </row>
    <row r="1081" spans="14:16">
      <c r="N1081" s="261" t="s">
        <v>6169</v>
      </c>
      <c r="O1081" s="262" t="s">
        <v>6170</v>
      </c>
      <c r="P1081" s="262">
        <v>0.217</v>
      </c>
    </row>
    <row r="1082" spans="14:16">
      <c r="N1082" s="261" t="s">
        <v>6171</v>
      </c>
      <c r="O1082" s="262" t="s">
        <v>6172</v>
      </c>
      <c r="P1082" s="262">
        <v>0.30299999999999999</v>
      </c>
    </row>
    <row r="1083" spans="14:16">
      <c r="N1083" s="261" t="s">
        <v>6173</v>
      </c>
      <c r="O1083" s="262" t="s">
        <v>6174</v>
      </c>
      <c r="P1083" s="262">
        <v>0.40200000000000002</v>
      </c>
    </row>
    <row r="1084" spans="14:16">
      <c r="N1084" s="261" t="s">
        <v>6175</v>
      </c>
      <c r="O1084" s="262" t="s">
        <v>6176</v>
      </c>
      <c r="P1084" s="262">
        <v>0.39200000000000002</v>
      </c>
    </row>
    <row r="1085" spans="14:16">
      <c r="N1085" s="261" t="s">
        <v>6177</v>
      </c>
      <c r="O1085" s="262" t="s">
        <v>6178</v>
      </c>
      <c r="P1085" s="262">
        <v>0.48899999999999993</v>
      </c>
    </row>
    <row r="1086" spans="14:16">
      <c r="N1086" s="261" t="s">
        <v>6179</v>
      </c>
      <c r="O1086" s="262" t="s">
        <v>6180</v>
      </c>
      <c r="P1086" s="262">
        <v>0.39200000000000002</v>
      </c>
    </row>
    <row r="1087" spans="14:16">
      <c r="N1087" s="261" t="s">
        <v>5817</v>
      </c>
      <c r="O1087" s="262" t="s">
        <v>964</v>
      </c>
      <c r="P1087" s="262">
        <v>0</v>
      </c>
    </row>
    <row r="1088" spans="14:16">
      <c r="N1088" s="261" t="s">
        <v>6181</v>
      </c>
      <c r="O1088" s="262" t="s">
        <v>3264</v>
      </c>
      <c r="P1088" s="262">
        <v>0.30399999999999999</v>
      </c>
    </row>
    <row r="1089" spans="14:16">
      <c r="N1089" s="261" t="s">
        <v>6182</v>
      </c>
      <c r="O1089" s="262" t="s">
        <v>3268</v>
      </c>
      <c r="P1089" s="262">
        <v>0</v>
      </c>
    </row>
    <row r="1090" spans="14:16">
      <c r="N1090" s="261" t="s">
        <v>6183</v>
      </c>
      <c r="O1090" s="262" t="s">
        <v>6184</v>
      </c>
      <c r="P1090" s="262">
        <v>0</v>
      </c>
    </row>
    <row r="1091" spans="14:16">
      <c r="N1091" s="261" t="s">
        <v>6185</v>
      </c>
      <c r="O1091" s="262" t="s">
        <v>6186</v>
      </c>
      <c r="P1091" s="262">
        <v>0.39600000000000002</v>
      </c>
    </row>
    <row r="1092" spans="14:16">
      <c r="N1092" s="261" t="s">
        <v>6187</v>
      </c>
      <c r="O1092" s="262" t="s">
        <v>6188</v>
      </c>
      <c r="P1092" s="262">
        <v>0.42199999999999999</v>
      </c>
    </row>
    <row r="1093" spans="14:16">
      <c r="N1093" s="261" t="s">
        <v>6189</v>
      </c>
      <c r="O1093" s="262" t="s">
        <v>6190</v>
      </c>
      <c r="P1093" s="262">
        <v>0.16500000000000001</v>
      </c>
    </row>
    <row r="1094" spans="14:16">
      <c r="N1094" s="261" t="s">
        <v>6191</v>
      </c>
      <c r="O1094" s="262" t="s">
        <v>6192</v>
      </c>
      <c r="P1094" s="262">
        <v>0.54199999999999993</v>
      </c>
    </row>
    <row r="1095" spans="14:16">
      <c r="N1095" s="261" t="s">
        <v>6193</v>
      </c>
      <c r="O1095" s="262" t="s">
        <v>6194</v>
      </c>
      <c r="P1095" s="262">
        <v>0.39200000000000002</v>
      </c>
    </row>
    <row r="1096" spans="14:16">
      <c r="N1096" s="261" t="s">
        <v>6195</v>
      </c>
      <c r="O1096" s="262" t="s">
        <v>6196</v>
      </c>
      <c r="P1096" s="262">
        <v>0.495</v>
      </c>
    </row>
    <row r="1097" spans="14:16">
      <c r="N1097" s="261" t="s">
        <v>6197</v>
      </c>
      <c r="O1097" s="262" t="s">
        <v>6198</v>
      </c>
      <c r="P1097" s="262">
        <v>0.42</v>
      </c>
    </row>
    <row r="1098" spans="14:16">
      <c r="N1098" s="261" t="s">
        <v>6199</v>
      </c>
      <c r="O1098" s="262" t="s">
        <v>6200</v>
      </c>
      <c r="P1098" s="262">
        <v>0.52800000000000002</v>
      </c>
    </row>
    <row r="1099" spans="14:16">
      <c r="N1099" s="261" t="s">
        <v>6201</v>
      </c>
      <c r="O1099" s="262" t="s">
        <v>6202</v>
      </c>
      <c r="P1099" s="262">
        <v>0.46299999999999997</v>
      </c>
    </row>
    <row r="1100" spans="14:16">
      <c r="N1100" s="261" t="s">
        <v>6203</v>
      </c>
      <c r="O1100" s="262" t="s">
        <v>6204</v>
      </c>
      <c r="P1100" s="262">
        <v>0</v>
      </c>
    </row>
    <row r="1101" spans="14:16">
      <c r="N1101" s="261" t="s">
        <v>6205</v>
      </c>
      <c r="O1101" s="262" t="s">
        <v>6206</v>
      </c>
      <c r="P1101" s="262">
        <v>0.55400000000000005</v>
      </c>
    </row>
    <row r="1102" spans="14:16">
      <c r="N1102" s="261" t="s">
        <v>6207</v>
      </c>
      <c r="O1102" s="262" t="s">
        <v>6208</v>
      </c>
      <c r="P1102" s="262">
        <v>0</v>
      </c>
    </row>
    <row r="1103" spans="14:16">
      <c r="N1103" s="261" t="s">
        <v>6209</v>
      </c>
      <c r="O1103" s="262" t="s">
        <v>6210</v>
      </c>
      <c r="P1103" s="262">
        <v>0.749</v>
      </c>
    </row>
    <row r="1104" spans="14:16">
      <c r="N1104" s="261" t="s">
        <v>6211</v>
      </c>
      <c r="O1104" s="262" t="s">
        <v>6212</v>
      </c>
      <c r="P1104" s="262">
        <v>0.75900000000000001</v>
      </c>
    </row>
    <row r="1105" spans="14:16">
      <c r="N1105" s="261" t="s">
        <v>6213</v>
      </c>
      <c r="O1105" s="262" t="s">
        <v>6214</v>
      </c>
      <c r="P1105" s="262">
        <v>0.60799999999999998</v>
      </c>
    </row>
    <row r="1106" spans="14:16">
      <c r="N1106" s="261" t="s">
        <v>6215</v>
      </c>
      <c r="O1106" s="262" t="s">
        <v>6216</v>
      </c>
      <c r="P1106" s="262">
        <v>0</v>
      </c>
    </row>
    <row r="1107" spans="14:16">
      <c r="N1107" s="261" t="s">
        <v>6217</v>
      </c>
      <c r="O1107" s="262" t="s">
        <v>6218</v>
      </c>
      <c r="P1107" s="262">
        <v>0.70499999999999996</v>
      </c>
    </row>
    <row r="1108" spans="14:16">
      <c r="N1108" s="261" t="s">
        <v>6219</v>
      </c>
      <c r="O1108" s="262" t="s">
        <v>6220</v>
      </c>
      <c r="P1108" s="262">
        <v>0.41799999999999998</v>
      </c>
    </row>
    <row r="1109" spans="14:16">
      <c r="N1109" s="261" t="s">
        <v>6221</v>
      </c>
      <c r="O1109" s="262" t="s">
        <v>6222</v>
      </c>
      <c r="P1109" s="262">
        <v>0.503</v>
      </c>
    </row>
    <row r="1110" spans="14:16">
      <c r="N1110" s="261" t="s">
        <v>6223</v>
      </c>
      <c r="O1110" s="262" t="s">
        <v>6224</v>
      </c>
      <c r="P1110" s="262">
        <v>0.504</v>
      </c>
    </row>
    <row r="1111" spans="14:16">
      <c r="N1111" s="261" t="s">
        <v>6225</v>
      </c>
      <c r="O1111" s="262" t="s">
        <v>6226</v>
      </c>
      <c r="P1111" s="262">
        <v>0.53600000000000003</v>
      </c>
    </row>
    <row r="1112" spans="14:16">
      <c r="N1112" s="261" t="s">
        <v>6227</v>
      </c>
      <c r="O1112" s="262" t="s">
        <v>6228</v>
      </c>
      <c r="P1112" s="262">
        <v>0.52500000000000002</v>
      </c>
    </row>
    <row r="1113" spans="14:16">
      <c r="N1113" s="261" t="s">
        <v>6229</v>
      </c>
      <c r="O1113" s="262" t="s">
        <v>6230</v>
      </c>
      <c r="P1113" s="262">
        <v>0.502</v>
      </c>
    </row>
    <row r="1114" spans="14:16">
      <c r="N1114" s="261" t="s">
        <v>6231</v>
      </c>
      <c r="O1114" s="262" t="s">
        <v>6232</v>
      </c>
      <c r="P1114" s="262">
        <v>0.215</v>
      </c>
    </row>
    <row r="1115" spans="14:16">
      <c r="N1115" s="261" t="s">
        <v>6233</v>
      </c>
      <c r="O1115" s="262" t="s">
        <v>3295</v>
      </c>
      <c r="P1115" s="262">
        <v>0.39900000000000002</v>
      </c>
    </row>
    <row r="1116" spans="14:16">
      <c r="N1116" s="261" t="s">
        <v>6234</v>
      </c>
      <c r="O1116" s="262" t="s">
        <v>3297</v>
      </c>
      <c r="P1116" s="262">
        <v>0.29899999999999999</v>
      </c>
    </row>
    <row r="1117" spans="14:16">
      <c r="N1117" s="261" t="s">
        <v>6235</v>
      </c>
      <c r="O1117" s="262" t="s">
        <v>3299</v>
      </c>
      <c r="P1117" s="262">
        <v>0.19900000000000001</v>
      </c>
    </row>
    <row r="1118" spans="14:16">
      <c r="N1118" s="261" t="s">
        <v>6236</v>
      </c>
      <c r="O1118" s="262" t="s">
        <v>3301</v>
      </c>
      <c r="P1118" s="262">
        <v>0</v>
      </c>
    </row>
    <row r="1119" spans="14:16">
      <c r="N1119" s="261" t="s">
        <v>6237</v>
      </c>
      <c r="O1119" s="262" t="s">
        <v>3303</v>
      </c>
      <c r="P1119" s="262">
        <v>0.45</v>
      </c>
    </row>
    <row r="1120" spans="14:16">
      <c r="N1120" s="261" t="s">
        <v>6238</v>
      </c>
      <c r="O1120" s="262" t="s">
        <v>3305</v>
      </c>
      <c r="P1120" s="262">
        <v>0.315</v>
      </c>
    </row>
    <row r="1121" spans="14:16">
      <c r="N1121" s="261" t="s">
        <v>6239</v>
      </c>
      <c r="O1121" s="262" t="s">
        <v>6240</v>
      </c>
      <c r="P1121" s="262">
        <v>0.23499999999999999</v>
      </c>
    </row>
    <row r="1122" spans="14:16">
      <c r="N1122" s="261" t="s">
        <v>6241</v>
      </c>
      <c r="O1122" s="262" t="s">
        <v>6242</v>
      </c>
      <c r="P1122" s="262">
        <v>0.53500000000000003</v>
      </c>
    </row>
    <row r="1123" spans="14:16">
      <c r="N1123" s="261" t="s">
        <v>6243</v>
      </c>
      <c r="O1123" s="262" t="s">
        <v>6244</v>
      </c>
      <c r="P1123" s="262">
        <v>0</v>
      </c>
    </row>
    <row r="1124" spans="14:16">
      <c r="N1124" s="261" t="s">
        <v>6245</v>
      </c>
      <c r="O1124" s="262" t="s">
        <v>6246</v>
      </c>
      <c r="P1124" s="262">
        <v>0.44900000000000001</v>
      </c>
    </row>
    <row r="1125" spans="14:16">
      <c r="N1125" s="261" t="s">
        <v>6247</v>
      </c>
      <c r="O1125" s="262" t="s">
        <v>6248</v>
      </c>
      <c r="P1125" s="262">
        <v>0.53900000000000003</v>
      </c>
    </row>
    <row r="1126" spans="14:16">
      <c r="N1126" s="261" t="s">
        <v>6249</v>
      </c>
      <c r="O1126" s="262" t="s">
        <v>6250</v>
      </c>
      <c r="P1126" s="262">
        <v>0.47</v>
      </c>
    </row>
    <row r="1127" spans="14:16">
      <c r="N1127" s="261" t="s">
        <v>6251</v>
      </c>
      <c r="O1127" s="262" t="s">
        <v>3317</v>
      </c>
      <c r="P1127" s="262">
        <v>0</v>
      </c>
    </row>
    <row r="1128" spans="14:16">
      <c r="N1128" s="261" t="s">
        <v>6252</v>
      </c>
      <c r="O1128" s="262" t="s">
        <v>3319</v>
      </c>
      <c r="P1128" s="262">
        <v>0.504</v>
      </c>
    </row>
    <row r="1129" spans="14:16">
      <c r="N1129" s="261" t="s">
        <v>6253</v>
      </c>
      <c r="O1129" s="262" t="s">
        <v>6254</v>
      </c>
      <c r="P1129" s="262">
        <v>0.39200000000000002</v>
      </c>
    </row>
    <row r="1130" spans="14:16">
      <c r="N1130" s="261" t="s">
        <v>6255</v>
      </c>
      <c r="O1130" s="262" t="s">
        <v>6256</v>
      </c>
      <c r="P1130" s="262">
        <v>0.54</v>
      </c>
    </row>
    <row r="1131" spans="14:16">
      <c r="N1131" s="261" t="s">
        <v>6257</v>
      </c>
      <c r="O1131" s="262" t="s">
        <v>6258</v>
      </c>
      <c r="P1131" s="262">
        <v>0.65900000000000003</v>
      </c>
    </row>
    <row r="1132" spans="14:16">
      <c r="N1132" s="261" t="s">
        <v>6259</v>
      </c>
      <c r="O1132" s="262" t="s">
        <v>6260</v>
      </c>
      <c r="P1132" s="262">
        <v>0.52</v>
      </c>
    </row>
    <row r="1133" spans="14:16">
      <c r="N1133" s="261" t="s">
        <v>6261</v>
      </c>
      <c r="O1133" s="262" t="s">
        <v>6262</v>
      </c>
      <c r="P1133" s="262">
        <v>0.442</v>
      </c>
    </row>
    <row r="1134" spans="14:16">
      <c r="N1134" s="261" t="s">
        <v>6263</v>
      </c>
      <c r="O1134" s="262" t="s">
        <v>6264</v>
      </c>
      <c r="P1134" s="262">
        <v>0.61699999999999999</v>
      </c>
    </row>
    <row r="1135" spans="14:16">
      <c r="N1135" s="261" t="s">
        <v>6265</v>
      </c>
      <c r="O1135" s="262" t="s">
        <v>6266</v>
      </c>
      <c r="P1135" s="262">
        <v>0.49200000000000005</v>
      </c>
    </row>
    <row r="1136" spans="14:16">
      <c r="N1136" s="261" t="s">
        <v>6267</v>
      </c>
      <c r="O1136" s="262" t="s">
        <v>6268</v>
      </c>
      <c r="P1136" s="262">
        <v>0.50700000000000001</v>
      </c>
    </row>
    <row r="1137" spans="14:16">
      <c r="N1137" s="261" t="s">
        <v>6269</v>
      </c>
      <c r="O1137" s="262" t="s">
        <v>6270</v>
      </c>
      <c r="P1137" s="262">
        <v>0.254</v>
      </c>
    </row>
    <row r="1138" spans="14:16">
      <c r="N1138" s="261" t="s">
        <v>6271</v>
      </c>
      <c r="O1138" s="262" t="s">
        <v>6272</v>
      </c>
      <c r="P1138" s="262">
        <v>0</v>
      </c>
    </row>
    <row r="1139" spans="14:16">
      <c r="N1139" s="261" t="s">
        <v>6273</v>
      </c>
      <c r="O1139" s="262" t="s">
        <v>6274</v>
      </c>
      <c r="P1139" s="262">
        <v>0.42199999999999999</v>
      </c>
    </row>
    <row r="1140" spans="14:16">
      <c r="N1140" s="261" t="s">
        <v>6275</v>
      </c>
      <c r="O1140" s="262" t="s">
        <v>6276</v>
      </c>
      <c r="P1140" s="262">
        <v>0</v>
      </c>
    </row>
    <row r="1141" spans="14:16">
      <c r="N1141" s="261" t="s">
        <v>6277</v>
      </c>
      <c r="O1141" s="262" t="s">
        <v>6278</v>
      </c>
      <c r="P1141" s="262">
        <v>0.3</v>
      </c>
    </row>
    <row r="1142" spans="14:16">
      <c r="N1142" s="261" t="s">
        <v>6279</v>
      </c>
      <c r="O1142" s="262" t="s">
        <v>6280</v>
      </c>
      <c r="P1142" s="262">
        <v>0.443</v>
      </c>
    </row>
    <row r="1143" spans="14:16">
      <c r="N1143" s="261" t="s">
        <v>6281</v>
      </c>
      <c r="O1143" s="262" t="s">
        <v>6282</v>
      </c>
      <c r="P1143" s="262">
        <v>0.53300000000000003</v>
      </c>
    </row>
    <row r="1144" spans="14:16">
      <c r="N1144" s="261" t="s">
        <v>6283</v>
      </c>
      <c r="O1144" s="262" t="s">
        <v>6284</v>
      </c>
      <c r="P1144" s="262">
        <v>0.54400000000000004</v>
      </c>
    </row>
    <row r="1145" spans="14:16">
      <c r="N1145" s="261" t="s">
        <v>6285</v>
      </c>
      <c r="O1145" s="262" t="s">
        <v>3344</v>
      </c>
      <c r="P1145" s="262">
        <v>0</v>
      </c>
    </row>
    <row r="1146" spans="14:16">
      <c r="N1146" s="261" t="s">
        <v>6286</v>
      </c>
      <c r="O1146" s="262" t="s">
        <v>3346</v>
      </c>
      <c r="P1146" s="262">
        <v>0</v>
      </c>
    </row>
    <row r="1147" spans="14:16">
      <c r="N1147" s="261" t="s">
        <v>6287</v>
      </c>
      <c r="O1147" s="262" t="s">
        <v>3348</v>
      </c>
      <c r="P1147" s="262">
        <v>0</v>
      </c>
    </row>
    <row r="1148" spans="14:16">
      <c r="N1148" s="261" t="s">
        <v>6288</v>
      </c>
      <c r="O1148" s="262" t="s">
        <v>6289</v>
      </c>
      <c r="P1148" s="262">
        <v>0</v>
      </c>
    </row>
    <row r="1149" spans="14:16">
      <c r="N1149" s="261" t="s">
        <v>6290</v>
      </c>
      <c r="O1149" s="262" t="s">
        <v>6291</v>
      </c>
      <c r="P1149" s="262">
        <v>0</v>
      </c>
    </row>
    <row r="1150" spans="14:16">
      <c r="N1150" s="261" t="s">
        <v>6292</v>
      </c>
      <c r="O1150" s="262" t="s">
        <v>6293</v>
      </c>
      <c r="P1150" s="262">
        <v>0.35100000000000003</v>
      </c>
    </row>
    <row r="1151" spans="14:16">
      <c r="N1151" s="261" t="s">
        <v>6294</v>
      </c>
      <c r="O1151" s="262" t="s">
        <v>3354</v>
      </c>
      <c r="P1151" s="262">
        <v>0</v>
      </c>
    </row>
    <row r="1152" spans="14:16">
      <c r="N1152" s="261" t="s">
        <v>6295</v>
      </c>
      <c r="O1152" s="262" t="s">
        <v>3356</v>
      </c>
      <c r="P1152" s="262">
        <v>0.53399999999999992</v>
      </c>
    </row>
    <row r="1153" spans="14:16">
      <c r="N1153" s="261" t="s">
        <v>6296</v>
      </c>
      <c r="O1153" s="262" t="s">
        <v>6297</v>
      </c>
      <c r="P1153" s="262">
        <v>0.79500000000000004</v>
      </c>
    </row>
    <row r="1154" spans="14:16">
      <c r="N1154" s="261" t="s">
        <v>6298</v>
      </c>
      <c r="O1154" s="262" t="s">
        <v>6299</v>
      </c>
      <c r="P1154" s="262">
        <v>0</v>
      </c>
    </row>
    <row r="1155" spans="14:16">
      <c r="N1155" s="261" t="s">
        <v>6300</v>
      </c>
      <c r="O1155" s="262" t="s">
        <v>6301</v>
      </c>
      <c r="P1155" s="262">
        <v>0.38500000000000001</v>
      </c>
    </row>
    <row r="1156" spans="14:16">
      <c r="N1156" s="261" t="s">
        <v>6302</v>
      </c>
      <c r="O1156" s="262" t="s">
        <v>6303</v>
      </c>
      <c r="P1156" s="262">
        <v>0.38700000000000001</v>
      </c>
    </row>
    <row r="1157" spans="14:16">
      <c r="N1157" s="261" t="s">
        <v>6304</v>
      </c>
      <c r="O1157" s="262" t="s">
        <v>6305</v>
      </c>
      <c r="P1157" s="262">
        <v>0.49399999999999999</v>
      </c>
    </row>
    <row r="1158" spans="14:16">
      <c r="N1158" s="261" t="s">
        <v>6306</v>
      </c>
      <c r="O1158" s="262" t="s">
        <v>6307</v>
      </c>
      <c r="P1158" s="262">
        <v>0.40600000000000003</v>
      </c>
    </row>
    <row r="1159" spans="14:16">
      <c r="N1159" s="261" t="s">
        <v>6308</v>
      </c>
      <c r="O1159" s="262" t="s">
        <v>6309</v>
      </c>
      <c r="P1159" s="262">
        <v>0.55199999999999994</v>
      </c>
    </row>
    <row r="1160" spans="14:16">
      <c r="N1160" s="261" t="s">
        <v>6310</v>
      </c>
      <c r="O1160" s="262" t="s">
        <v>6311</v>
      </c>
      <c r="P1160" s="262">
        <v>0.39200000000000002</v>
      </c>
    </row>
    <row r="1161" spans="14:16">
      <c r="N1161" s="261" t="s">
        <v>6312</v>
      </c>
      <c r="O1161" s="262" t="s">
        <v>3366</v>
      </c>
      <c r="P1161" s="262">
        <v>0</v>
      </c>
    </row>
    <row r="1162" spans="14:16">
      <c r="N1162" s="261" t="s">
        <v>6313</v>
      </c>
      <c r="O1162" s="262" t="s">
        <v>6314</v>
      </c>
      <c r="P1162" s="262">
        <v>0.46900000000000003</v>
      </c>
    </row>
    <row r="1163" spans="14:16">
      <c r="N1163" s="261" t="s">
        <v>6315</v>
      </c>
      <c r="O1163" s="262" t="s">
        <v>6316</v>
      </c>
      <c r="P1163" s="262">
        <v>0.67700000000000005</v>
      </c>
    </row>
    <row r="1164" spans="14:16">
      <c r="N1164" s="261" t="s">
        <v>6317</v>
      </c>
      <c r="O1164" s="262" t="s">
        <v>3370</v>
      </c>
      <c r="P1164" s="262">
        <v>0</v>
      </c>
    </row>
    <row r="1165" spans="14:16">
      <c r="N1165" s="261" t="s">
        <v>6318</v>
      </c>
      <c r="O1165" s="262" t="s">
        <v>3372</v>
      </c>
      <c r="P1165" s="262">
        <v>0.48000000000000004</v>
      </c>
    </row>
    <row r="1166" spans="14:16">
      <c r="N1166" s="261" t="s">
        <v>6319</v>
      </c>
      <c r="O1166" s="262" t="s">
        <v>6320</v>
      </c>
      <c r="P1166" s="262">
        <v>0</v>
      </c>
    </row>
    <row r="1167" spans="14:16">
      <c r="N1167" s="261" t="s">
        <v>6321</v>
      </c>
      <c r="O1167" s="262" t="s">
        <v>6322</v>
      </c>
      <c r="P1167" s="262">
        <v>0.43099999999999999</v>
      </c>
    </row>
    <row r="1168" spans="14:16">
      <c r="N1168" s="261" t="s">
        <v>6323</v>
      </c>
      <c r="O1168" s="262" t="s">
        <v>6324</v>
      </c>
      <c r="P1168" s="262">
        <v>0.47399999999999998</v>
      </c>
    </row>
    <row r="1169" spans="14:16">
      <c r="N1169" s="261" t="s">
        <v>6325</v>
      </c>
      <c r="O1169" s="262" t="s">
        <v>6326</v>
      </c>
      <c r="P1169" s="262">
        <v>0.45</v>
      </c>
    </row>
    <row r="1170" spans="14:16">
      <c r="N1170" s="261" t="s">
        <v>5818</v>
      </c>
      <c r="O1170" s="262" t="s">
        <v>989</v>
      </c>
      <c r="P1170" s="262">
        <v>0</v>
      </c>
    </row>
    <row r="1171" spans="14:16">
      <c r="N1171" s="261" t="s">
        <v>6327</v>
      </c>
      <c r="O1171" s="262" t="s">
        <v>6328</v>
      </c>
      <c r="P1171" s="262">
        <v>0.34099999999999997</v>
      </c>
    </row>
    <row r="1172" spans="14:16">
      <c r="N1172" s="261" t="s">
        <v>6329</v>
      </c>
      <c r="O1172" s="262" t="s">
        <v>6330</v>
      </c>
      <c r="P1172" s="262">
        <v>0.53</v>
      </c>
    </row>
    <row r="1173" spans="14:16">
      <c r="N1173" s="261" t="s">
        <v>6331</v>
      </c>
      <c r="O1173" s="262" t="s">
        <v>6332</v>
      </c>
      <c r="P1173" s="262">
        <v>0.39200000000000002</v>
      </c>
    </row>
    <row r="1174" spans="14:16">
      <c r="N1174" s="261" t="s">
        <v>6333</v>
      </c>
      <c r="O1174" s="262" t="s">
        <v>6334</v>
      </c>
      <c r="P1174" s="262">
        <v>0.51900000000000002</v>
      </c>
    </row>
    <row r="1175" spans="14:16">
      <c r="N1175" s="261" t="s">
        <v>6335</v>
      </c>
      <c r="O1175" s="262" t="s">
        <v>6336</v>
      </c>
      <c r="P1175" s="262">
        <v>0.495</v>
      </c>
    </row>
    <row r="1176" spans="14:16">
      <c r="N1176" s="261" t="s">
        <v>6337</v>
      </c>
      <c r="O1176" s="262" t="s">
        <v>6338</v>
      </c>
      <c r="P1176" s="262">
        <v>0.46200000000000002</v>
      </c>
    </row>
    <row r="1177" spans="14:16">
      <c r="N1177" s="261" t="s">
        <v>6339</v>
      </c>
      <c r="O1177" s="262" t="s">
        <v>6340</v>
      </c>
      <c r="P1177" s="262">
        <v>0.51200000000000001</v>
      </c>
    </row>
    <row r="1178" spans="14:16">
      <c r="N1178" s="261" t="s">
        <v>6341</v>
      </c>
      <c r="O1178" s="262" t="s">
        <v>6342</v>
      </c>
      <c r="P1178" s="262">
        <v>0.36200000000000004</v>
      </c>
    </row>
    <row r="1179" spans="14:16">
      <c r="N1179" s="261" t="s">
        <v>6343</v>
      </c>
      <c r="O1179" s="262" t="s">
        <v>6344</v>
      </c>
      <c r="P1179" s="262">
        <v>0.499</v>
      </c>
    </row>
    <row r="1180" spans="14:16">
      <c r="N1180" s="261" t="s">
        <v>6345</v>
      </c>
      <c r="O1180" s="262" t="s">
        <v>6346</v>
      </c>
      <c r="P1180" s="262">
        <v>0.44500000000000001</v>
      </c>
    </row>
    <row r="1181" spans="14:16">
      <c r="N1181" s="261" t="s">
        <v>6347</v>
      </c>
      <c r="O1181" s="262" t="s">
        <v>6348</v>
      </c>
      <c r="P1181" s="262">
        <v>0.42899999999999999</v>
      </c>
    </row>
    <row r="1182" spans="14:16">
      <c r="N1182" s="261" t="s">
        <v>6349</v>
      </c>
      <c r="O1182" s="262" t="s">
        <v>6350</v>
      </c>
      <c r="P1182" s="262">
        <v>0.504</v>
      </c>
    </row>
    <row r="1183" spans="14:16">
      <c r="N1183" s="261" t="s">
        <v>6351</v>
      </c>
      <c r="O1183" s="262" t="s">
        <v>6352</v>
      </c>
      <c r="P1183" s="262">
        <v>0</v>
      </c>
    </row>
    <row r="1184" spans="14:16">
      <c r="N1184" s="261" t="s">
        <v>6353</v>
      </c>
      <c r="O1184" s="262" t="s">
        <v>6354</v>
      </c>
      <c r="P1184" s="262">
        <v>0</v>
      </c>
    </row>
    <row r="1185" spans="14:16">
      <c r="N1185" s="261" t="s">
        <v>6355</v>
      </c>
      <c r="O1185" s="262" t="s">
        <v>6356</v>
      </c>
      <c r="P1185" s="262">
        <v>0</v>
      </c>
    </row>
    <row r="1186" spans="14:16">
      <c r="N1186" s="261" t="s">
        <v>6357</v>
      </c>
      <c r="O1186" s="262" t="s">
        <v>6358</v>
      </c>
      <c r="P1186" s="262">
        <v>0.48899999999999993</v>
      </c>
    </row>
    <row r="1187" spans="14:16">
      <c r="N1187" s="261" t="s">
        <v>6359</v>
      </c>
      <c r="O1187" s="262" t="s">
        <v>6360</v>
      </c>
      <c r="P1187" s="262">
        <v>0.39</v>
      </c>
    </row>
    <row r="1188" spans="14:16">
      <c r="N1188" s="261" t="s">
        <v>6361</v>
      </c>
      <c r="O1188" s="262" t="s">
        <v>6362</v>
      </c>
      <c r="P1188" s="262">
        <v>0.48399999999999999</v>
      </c>
    </row>
    <row r="1189" spans="14:16">
      <c r="N1189" s="261" t="s">
        <v>6363</v>
      </c>
      <c r="O1189" s="262" t="s">
        <v>6364</v>
      </c>
      <c r="P1189" s="262">
        <v>0.51400000000000001</v>
      </c>
    </row>
    <row r="1190" spans="14:16">
      <c r="N1190" s="261" t="s">
        <v>6365</v>
      </c>
      <c r="O1190" s="262" t="s">
        <v>6366</v>
      </c>
      <c r="P1190" s="262">
        <v>0</v>
      </c>
    </row>
    <row r="1191" spans="14:16">
      <c r="N1191" s="261" t="s">
        <v>6367</v>
      </c>
      <c r="O1191" s="262" t="s">
        <v>6368</v>
      </c>
      <c r="P1191" s="262">
        <v>0.19600000000000001</v>
      </c>
    </row>
    <row r="1192" spans="14:16">
      <c r="N1192" s="261" t="s">
        <v>6369</v>
      </c>
      <c r="O1192" s="262" t="s">
        <v>6370</v>
      </c>
      <c r="P1192" s="262">
        <v>0.45700000000000002</v>
      </c>
    </row>
    <row r="1193" spans="14:16">
      <c r="N1193" s="261" t="s">
        <v>6371</v>
      </c>
      <c r="O1193" s="262" t="s">
        <v>6372</v>
      </c>
      <c r="P1193" s="262">
        <v>0.58399999999999996</v>
      </c>
    </row>
    <row r="1194" spans="14:16">
      <c r="N1194" s="261" t="s">
        <v>6373</v>
      </c>
      <c r="O1194" s="262" t="s">
        <v>6374</v>
      </c>
      <c r="P1194" s="262">
        <v>0.503</v>
      </c>
    </row>
    <row r="1195" spans="14:16">
      <c r="N1195" s="261" t="s">
        <v>6375</v>
      </c>
      <c r="O1195" s="262" t="s">
        <v>6376</v>
      </c>
      <c r="P1195" s="262">
        <v>0.61699999999999999</v>
      </c>
    </row>
    <row r="1196" spans="14:16">
      <c r="N1196" s="261" t="s">
        <v>6377</v>
      </c>
      <c r="O1196" s="262" t="s">
        <v>6378</v>
      </c>
      <c r="P1196" s="262">
        <v>0.371</v>
      </c>
    </row>
    <row r="1197" spans="14:16">
      <c r="N1197" s="261" t="s">
        <v>6379</v>
      </c>
      <c r="O1197" s="262" t="s">
        <v>6380</v>
      </c>
      <c r="P1197" s="262">
        <v>0.47699999999999998</v>
      </c>
    </row>
    <row r="1198" spans="14:16">
      <c r="N1198" s="261" t="s">
        <v>6381</v>
      </c>
      <c r="O1198" s="262" t="s">
        <v>3419</v>
      </c>
      <c r="P1198" s="262">
        <v>0</v>
      </c>
    </row>
    <row r="1199" spans="14:16">
      <c r="N1199" s="261" t="s">
        <v>6382</v>
      </c>
      <c r="O1199" s="262" t="s">
        <v>6383</v>
      </c>
      <c r="P1199" s="262">
        <v>0.377</v>
      </c>
    </row>
    <row r="1200" spans="14:16">
      <c r="N1200" s="261" t="s">
        <v>6384</v>
      </c>
      <c r="O1200" s="262" t="s">
        <v>6385</v>
      </c>
      <c r="P1200" s="262">
        <v>0.57099999999999995</v>
      </c>
    </row>
    <row r="1201" spans="14:16">
      <c r="N1201" s="261" t="s">
        <v>6386</v>
      </c>
      <c r="O1201" s="262" t="s">
        <v>6387</v>
      </c>
      <c r="P1201" s="262">
        <v>0.5109999999999999</v>
      </c>
    </row>
    <row r="1202" spans="14:16">
      <c r="N1202" s="261" t="s">
        <v>6388</v>
      </c>
      <c r="O1202" s="262" t="s">
        <v>6389</v>
      </c>
      <c r="P1202" s="262">
        <v>0</v>
      </c>
    </row>
    <row r="1203" spans="14:16">
      <c r="N1203" s="261" t="s">
        <v>6390</v>
      </c>
      <c r="O1203" s="262" t="s">
        <v>6391</v>
      </c>
      <c r="P1203" s="262">
        <v>0.47799999999999998</v>
      </c>
    </row>
    <row r="1204" spans="14:16">
      <c r="N1204" s="261" t="s">
        <v>6392</v>
      </c>
      <c r="O1204" s="262" t="s">
        <v>6393</v>
      </c>
      <c r="P1204" s="262">
        <v>0.49299999999999994</v>
      </c>
    </row>
    <row r="1205" spans="14:16">
      <c r="N1205" s="261" t="s">
        <v>6394</v>
      </c>
      <c r="O1205" s="262" t="s">
        <v>6395</v>
      </c>
      <c r="P1205" s="262">
        <v>0.503</v>
      </c>
    </row>
    <row r="1206" spans="14:16">
      <c r="N1206" s="261" t="s">
        <v>6396</v>
      </c>
      <c r="O1206" s="262" t="s">
        <v>6397</v>
      </c>
      <c r="P1206" s="262">
        <v>0.48599999999999999</v>
      </c>
    </row>
    <row r="1207" spans="14:16">
      <c r="N1207" s="261" t="s">
        <v>6398</v>
      </c>
      <c r="O1207" s="262" t="s">
        <v>6399</v>
      </c>
      <c r="P1207" s="262">
        <v>0.54700000000000004</v>
      </c>
    </row>
    <row r="1208" spans="14:16">
      <c r="N1208" s="261" t="s">
        <v>6400</v>
      </c>
      <c r="O1208" s="262" t="s">
        <v>6401</v>
      </c>
      <c r="P1208" s="262">
        <v>0.48599999999999999</v>
      </c>
    </row>
    <row r="1209" spans="14:16">
      <c r="N1209" s="261" t="s">
        <v>6402</v>
      </c>
      <c r="O1209" s="262" t="s">
        <v>6403</v>
      </c>
      <c r="P1209" s="262">
        <v>0.47300000000000003</v>
      </c>
    </row>
    <row r="1210" spans="14:16">
      <c r="N1210" s="261" t="s">
        <v>6404</v>
      </c>
      <c r="O1210" s="262" t="s">
        <v>6405</v>
      </c>
      <c r="P1210" s="262">
        <v>0.253</v>
      </c>
    </row>
    <row r="1211" spans="14:16">
      <c r="N1211" s="261" t="s">
        <v>6406</v>
      </c>
      <c r="O1211" s="262" t="s">
        <v>6407</v>
      </c>
      <c r="P1211" s="262">
        <v>0.34200000000000003</v>
      </c>
    </row>
    <row r="1212" spans="14:16">
      <c r="N1212" s="261" t="s">
        <v>6408</v>
      </c>
      <c r="O1212" s="262" t="s">
        <v>6409</v>
      </c>
      <c r="P1212" s="262">
        <v>0.56400000000000006</v>
      </c>
    </row>
    <row r="1213" spans="14:16">
      <c r="N1213" s="261" t="s">
        <v>6410</v>
      </c>
      <c r="O1213" s="262" t="s">
        <v>6411</v>
      </c>
      <c r="P1213" s="262">
        <v>0.41499999999999998</v>
      </c>
    </row>
    <row r="1214" spans="14:16">
      <c r="N1214" s="261" t="s">
        <v>6412</v>
      </c>
      <c r="O1214" s="262" t="s">
        <v>6413</v>
      </c>
      <c r="P1214" s="262">
        <v>0.43600000000000005</v>
      </c>
    </row>
    <row r="1215" spans="14:16">
      <c r="N1215" s="261" t="s">
        <v>6414</v>
      </c>
      <c r="O1215" s="262" t="s">
        <v>6415</v>
      </c>
      <c r="P1215" s="262">
        <v>0</v>
      </c>
    </row>
    <row r="1216" spans="14:16">
      <c r="N1216" s="261" t="s">
        <v>6416</v>
      </c>
      <c r="O1216" s="262" t="s">
        <v>6417</v>
      </c>
      <c r="P1216" s="262">
        <v>0.50700000000000001</v>
      </c>
    </row>
    <row r="1217" spans="14:16">
      <c r="N1217" s="261" t="s">
        <v>6418</v>
      </c>
      <c r="O1217" s="262" t="s">
        <v>6419</v>
      </c>
      <c r="P1217" s="262">
        <v>0</v>
      </c>
    </row>
    <row r="1218" spans="14:16">
      <c r="N1218" s="261" t="s">
        <v>6420</v>
      </c>
      <c r="O1218" s="262" t="s">
        <v>6421</v>
      </c>
      <c r="P1218" s="262">
        <v>0</v>
      </c>
    </row>
    <row r="1219" spans="14:16">
      <c r="N1219" s="261" t="s">
        <v>6422</v>
      </c>
      <c r="O1219" s="262" t="s">
        <v>6423</v>
      </c>
      <c r="P1219" s="262">
        <v>0.41299999999999998</v>
      </c>
    </row>
    <row r="1220" spans="14:16">
      <c r="N1220" s="261" t="s">
        <v>6424</v>
      </c>
      <c r="O1220" s="262" t="s">
        <v>6425</v>
      </c>
      <c r="P1220" s="262">
        <v>0.45500000000000002</v>
      </c>
    </row>
    <row r="1221" spans="14:16">
      <c r="N1221" s="261" t="s">
        <v>6426</v>
      </c>
      <c r="O1221" s="262" t="s">
        <v>6427</v>
      </c>
      <c r="P1221" s="262">
        <v>0.44700000000000001</v>
      </c>
    </row>
    <row r="1222" spans="14:16">
      <c r="N1222" s="261" t="s">
        <v>6428</v>
      </c>
      <c r="O1222" s="262" t="s">
        <v>6429</v>
      </c>
      <c r="P1222" s="262">
        <v>0</v>
      </c>
    </row>
    <row r="1223" spans="14:16">
      <c r="N1223" s="261" t="s">
        <v>6430</v>
      </c>
      <c r="O1223" s="262" t="s">
        <v>6431</v>
      </c>
      <c r="P1223" s="262">
        <v>0.44900000000000001</v>
      </c>
    </row>
    <row r="1224" spans="14:16">
      <c r="N1224" s="261" t="s">
        <v>6432</v>
      </c>
      <c r="O1224" s="262" t="s">
        <v>3446</v>
      </c>
      <c r="P1224" s="262">
        <v>0</v>
      </c>
    </row>
    <row r="1225" spans="14:16">
      <c r="N1225" s="261" t="s">
        <v>6433</v>
      </c>
      <c r="O1225" s="262" t="s">
        <v>3448</v>
      </c>
      <c r="P1225" s="262">
        <v>0.377</v>
      </c>
    </row>
    <row r="1226" spans="14:16">
      <c r="N1226" s="261" t="s">
        <v>6434</v>
      </c>
      <c r="O1226" s="262" t="s">
        <v>3450</v>
      </c>
      <c r="P1226" s="262">
        <v>0.39200000000000002</v>
      </c>
    </row>
    <row r="1227" spans="14:16">
      <c r="N1227" s="261" t="s">
        <v>6435</v>
      </c>
      <c r="O1227" s="262" t="s">
        <v>6436</v>
      </c>
      <c r="P1227" s="262">
        <v>0</v>
      </c>
    </row>
    <row r="1228" spans="14:16">
      <c r="N1228" s="261" t="s">
        <v>6437</v>
      </c>
      <c r="O1228" s="262" t="s">
        <v>6438</v>
      </c>
      <c r="P1228" s="262">
        <v>0</v>
      </c>
    </row>
    <row r="1229" spans="14:16">
      <c r="N1229" s="261" t="s">
        <v>6439</v>
      </c>
      <c r="O1229" s="262" t="s">
        <v>6440</v>
      </c>
      <c r="P1229" s="262">
        <v>0.47</v>
      </c>
    </row>
    <row r="1230" spans="14:16">
      <c r="N1230" s="261" t="s">
        <v>6441</v>
      </c>
      <c r="O1230" s="262" t="s">
        <v>6442</v>
      </c>
      <c r="P1230" s="262">
        <v>0.39200000000000002</v>
      </c>
    </row>
    <row r="1231" spans="14:16">
      <c r="N1231" s="261" t="s">
        <v>6443</v>
      </c>
      <c r="O1231" s="262" t="s">
        <v>6444</v>
      </c>
      <c r="P1231" s="262">
        <v>0.57700000000000007</v>
      </c>
    </row>
    <row r="1232" spans="14:16">
      <c r="N1232" s="261" t="s">
        <v>6445</v>
      </c>
      <c r="O1232" s="262" t="s">
        <v>6446</v>
      </c>
      <c r="P1232" s="262">
        <v>0.66400000000000003</v>
      </c>
    </row>
    <row r="1233" spans="14:16">
      <c r="N1233" s="261" t="s">
        <v>6447</v>
      </c>
      <c r="O1233" s="262" t="s">
        <v>6448</v>
      </c>
      <c r="P1233" s="262">
        <v>0.39200000000000002</v>
      </c>
    </row>
    <row r="1234" spans="14:16">
      <c r="N1234" s="261" t="s">
        <v>6449</v>
      </c>
      <c r="O1234" s="262" t="s">
        <v>6450</v>
      </c>
      <c r="P1234" s="262">
        <v>0.39900000000000002</v>
      </c>
    </row>
    <row r="1235" spans="14:16">
      <c r="N1235" s="261" t="s">
        <v>6451</v>
      </c>
      <c r="O1235" s="262" t="s">
        <v>6452</v>
      </c>
      <c r="P1235" s="262">
        <v>0</v>
      </c>
    </row>
    <row r="1236" spans="14:16">
      <c r="N1236" s="261" t="s">
        <v>6453</v>
      </c>
      <c r="O1236" s="262" t="s">
        <v>6454</v>
      </c>
      <c r="P1236" s="262">
        <v>0.53300000000000003</v>
      </c>
    </row>
    <row r="1237" spans="14:16">
      <c r="N1237" s="261" t="s">
        <v>6455</v>
      </c>
      <c r="O1237" s="262" t="s">
        <v>6456</v>
      </c>
      <c r="P1237" s="262">
        <v>0.55500000000000005</v>
      </c>
    </row>
    <row r="1238" spans="14:16">
      <c r="N1238" s="261" t="s">
        <v>6457</v>
      </c>
      <c r="O1238" s="262" t="s">
        <v>6458</v>
      </c>
      <c r="P1238" s="262">
        <v>0</v>
      </c>
    </row>
    <row r="1239" spans="14:16">
      <c r="N1239" s="261" t="s">
        <v>6459</v>
      </c>
      <c r="O1239" s="262" t="s">
        <v>6460</v>
      </c>
      <c r="P1239" s="262">
        <v>0</v>
      </c>
    </row>
    <row r="1240" spans="14:16">
      <c r="N1240" s="261" t="s">
        <v>6461</v>
      </c>
      <c r="O1240" s="262" t="s">
        <v>6462</v>
      </c>
      <c r="P1240" s="262">
        <v>0.28000000000000003</v>
      </c>
    </row>
    <row r="1241" spans="14:16">
      <c r="N1241" s="261" t="s">
        <v>6463</v>
      </c>
      <c r="O1241" s="262" t="s">
        <v>6464</v>
      </c>
      <c r="P1241" s="262">
        <v>0.48599999999999999</v>
      </c>
    </row>
    <row r="1242" spans="14:16">
      <c r="N1242" s="261" t="s">
        <v>6465</v>
      </c>
      <c r="O1242" s="262" t="s">
        <v>6466</v>
      </c>
      <c r="P1242" s="262">
        <v>0.39200000000000002</v>
      </c>
    </row>
    <row r="1243" spans="14:16">
      <c r="N1243" s="261" t="s">
        <v>6467</v>
      </c>
      <c r="O1243" s="262" t="s">
        <v>3470</v>
      </c>
      <c r="P1243" s="262">
        <v>0</v>
      </c>
    </row>
    <row r="1244" spans="14:16">
      <c r="N1244" s="261" t="s">
        <v>6468</v>
      </c>
      <c r="O1244" s="262" t="s">
        <v>3472</v>
      </c>
      <c r="P1244" s="262">
        <v>0.43099999999999999</v>
      </c>
    </row>
    <row r="1245" spans="14:16">
      <c r="N1245" s="261" t="s">
        <v>6469</v>
      </c>
      <c r="O1245" s="262" t="s">
        <v>6470</v>
      </c>
      <c r="P1245" s="262">
        <v>0.47899999999999998</v>
      </c>
    </row>
    <row r="1246" spans="14:16">
      <c r="N1246" s="261" t="s">
        <v>6471</v>
      </c>
      <c r="O1246" s="262" t="s">
        <v>6472</v>
      </c>
      <c r="P1246" s="262">
        <v>0.41800000000000004</v>
      </c>
    </row>
    <row r="1247" spans="14:16">
      <c r="N1247" s="261" t="s">
        <v>6473</v>
      </c>
      <c r="O1247" s="262" t="s">
        <v>6474</v>
      </c>
      <c r="P1247" s="262">
        <v>0.41800000000000004</v>
      </c>
    </row>
    <row r="1248" spans="14:16">
      <c r="N1248" s="261" t="s">
        <v>6475</v>
      </c>
      <c r="O1248" s="262" t="s">
        <v>6476</v>
      </c>
      <c r="P1248" s="262">
        <v>0.42199999999999999</v>
      </c>
    </row>
    <row r="1249" spans="14:16">
      <c r="N1249" s="261" t="s">
        <v>6477</v>
      </c>
      <c r="O1249" s="262" t="s">
        <v>6478</v>
      </c>
      <c r="P1249" s="262">
        <v>0.47399999999999998</v>
      </c>
    </row>
    <row r="1250" spans="14:16">
      <c r="N1250" s="261" t="s">
        <v>6479</v>
      </c>
      <c r="O1250" s="262" t="s">
        <v>6480</v>
      </c>
      <c r="P1250" s="262">
        <v>0.51400000000000001</v>
      </c>
    </row>
    <row r="1251" spans="14:16">
      <c r="N1251" s="261" t="s">
        <v>6481</v>
      </c>
      <c r="O1251" s="262" t="s">
        <v>6482</v>
      </c>
      <c r="P1251" s="262">
        <v>0.38900000000000001</v>
      </c>
    </row>
    <row r="1252" spans="14:16">
      <c r="N1252" s="261" t="s">
        <v>6483</v>
      </c>
      <c r="O1252" s="262" t="s">
        <v>6484</v>
      </c>
      <c r="P1252" s="262">
        <v>0</v>
      </c>
    </row>
    <row r="1253" spans="14:16">
      <c r="N1253" s="261" t="s">
        <v>6485</v>
      </c>
      <c r="O1253" s="262" t="s">
        <v>6486</v>
      </c>
      <c r="P1253" s="262">
        <v>0.47399999999999998</v>
      </c>
    </row>
    <row r="1254" spans="14:16">
      <c r="N1254" s="261" t="s">
        <v>6487</v>
      </c>
      <c r="O1254" s="262" t="s">
        <v>6488</v>
      </c>
      <c r="P1254" s="262">
        <v>0.372</v>
      </c>
    </row>
    <row r="1255" spans="14:16">
      <c r="N1255" s="261" t="s">
        <v>6489</v>
      </c>
      <c r="O1255" s="262" t="s">
        <v>6490</v>
      </c>
      <c r="P1255" s="262">
        <v>0.44700000000000001</v>
      </c>
    </row>
    <row r="1256" spans="14:16">
      <c r="N1256" s="261" t="s">
        <v>6491</v>
      </c>
      <c r="O1256" s="262" t="s">
        <v>6492</v>
      </c>
      <c r="P1256" s="262">
        <v>0.48899999999999993</v>
      </c>
    </row>
    <row r="1257" spans="14:16">
      <c r="N1257" s="261" t="s">
        <v>6493</v>
      </c>
      <c r="O1257" s="262" t="s">
        <v>6494</v>
      </c>
      <c r="P1257" s="262">
        <v>0.48000000000000004</v>
      </c>
    </row>
    <row r="1258" spans="14:16">
      <c r="N1258" s="261" t="s">
        <v>6495</v>
      </c>
      <c r="O1258" s="262" t="s">
        <v>6496</v>
      </c>
      <c r="P1258" s="262">
        <v>0.48299999999999998</v>
      </c>
    </row>
    <row r="1259" spans="14:16">
      <c r="N1259" s="261" t="s">
        <v>6497</v>
      </c>
      <c r="O1259" s="262" t="s">
        <v>6498</v>
      </c>
      <c r="P1259" s="262">
        <v>0.47899999999999998</v>
      </c>
    </row>
    <row r="1260" spans="14:16">
      <c r="N1260" s="261" t="s">
        <v>6499</v>
      </c>
      <c r="O1260" s="262" t="s">
        <v>6500</v>
      </c>
      <c r="P1260" s="262">
        <v>0.47899999999999998</v>
      </c>
    </row>
    <row r="1261" spans="14:16">
      <c r="N1261" s="261" t="s">
        <v>6501</v>
      </c>
      <c r="O1261" s="262" t="s">
        <v>6502</v>
      </c>
      <c r="P1261" s="262">
        <v>0.47899999999999998</v>
      </c>
    </row>
    <row r="1262" spans="14:16">
      <c r="N1262" s="261" t="s">
        <v>6503</v>
      </c>
      <c r="O1262" s="262" t="s">
        <v>6504</v>
      </c>
      <c r="P1262" s="262">
        <v>0.25</v>
      </c>
    </row>
    <row r="1263" spans="14:16">
      <c r="N1263" s="261" t="s">
        <v>6505</v>
      </c>
      <c r="O1263" s="262" t="s">
        <v>6506</v>
      </c>
      <c r="P1263" s="262">
        <v>0.315</v>
      </c>
    </row>
    <row r="1264" spans="14:16">
      <c r="N1264" s="261" t="s">
        <v>6507</v>
      </c>
      <c r="O1264" s="262" t="s">
        <v>6508</v>
      </c>
      <c r="P1264" s="262">
        <v>0.63300000000000001</v>
      </c>
    </row>
    <row r="1265" spans="14:16">
      <c r="N1265" s="261" t="s">
        <v>6509</v>
      </c>
      <c r="O1265" s="262" t="s">
        <v>6510</v>
      </c>
      <c r="P1265" s="262">
        <v>0.40600000000000003</v>
      </c>
    </row>
    <row r="1266" spans="14:16">
      <c r="N1266" s="261" t="s">
        <v>6511</v>
      </c>
      <c r="O1266" s="262" t="s">
        <v>6512</v>
      </c>
      <c r="P1266" s="262">
        <v>0.44800000000000001</v>
      </c>
    </row>
    <row r="1267" spans="14:16">
      <c r="N1267" s="261" t="s">
        <v>6513</v>
      </c>
      <c r="O1267" s="262" t="s">
        <v>6514</v>
      </c>
      <c r="P1267" s="262">
        <v>0.47</v>
      </c>
    </row>
    <row r="1268" spans="14:16">
      <c r="N1268" s="261" t="s">
        <v>6515</v>
      </c>
      <c r="O1268" s="262" t="s">
        <v>3503</v>
      </c>
      <c r="P1268" s="262">
        <v>0</v>
      </c>
    </row>
    <row r="1269" spans="14:16">
      <c r="N1269" s="261" t="s">
        <v>6516</v>
      </c>
      <c r="O1269" s="262" t="s">
        <v>3505</v>
      </c>
      <c r="P1269" s="262">
        <v>0</v>
      </c>
    </row>
    <row r="1270" spans="14:16">
      <c r="N1270" s="261" t="s">
        <v>6517</v>
      </c>
      <c r="O1270" s="262" t="s">
        <v>3507</v>
      </c>
      <c r="P1270" s="262">
        <v>0.57399999999999995</v>
      </c>
    </row>
    <row r="1271" spans="14:16">
      <c r="N1271" s="261" t="s">
        <v>6518</v>
      </c>
      <c r="O1271" s="262" t="s">
        <v>3511</v>
      </c>
      <c r="P1271" s="262">
        <v>0.27</v>
      </c>
    </row>
    <row r="1272" spans="14:16">
      <c r="N1272" s="261" t="s">
        <v>6519</v>
      </c>
      <c r="O1272" s="262" t="s">
        <v>3513</v>
      </c>
      <c r="P1272" s="262">
        <v>0</v>
      </c>
    </row>
    <row r="1273" spans="14:16">
      <c r="N1273" s="261" t="s">
        <v>6520</v>
      </c>
      <c r="O1273" s="262" t="s">
        <v>6521</v>
      </c>
      <c r="P1273" s="262">
        <v>0.39200000000000002</v>
      </c>
    </row>
    <row r="1274" spans="14:16">
      <c r="N1274" s="261" t="s">
        <v>6522</v>
      </c>
      <c r="O1274" s="262" t="s">
        <v>685</v>
      </c>
      <c r="P1274" s="262">
        <v>0</v>
      </c>
    </row>
    <row r="1275" spans="14:16">
      <c r="N1275" s="261" t="s">
        <v>6523</v>
      </c>
      <c r="O1275" s="262" t="s">
        <v>686</v>
      </c>
      <c r="P1275" s="262">
        <v>0</v>
      </c>
    </row>
    <row r="1276" spans="14:16">
      <c r="N1276" s="261" t="s">
        <v>6524</v>
      </c>
      <c r="O1276" s="262" t="s">
        <v>687</v>
      </c>
      <c r="P1276" s="262">
        <v>0</v>
      </c>
    </row>
    <row r="1277" spans="14:16">
      <c r="N1277" s="261" t="s">
        <v>6525</v>
      </c>
      <c r="O1277" s="262" t="s">
        <v>991</v>
      </c>
      <c r="P1277" s="262">
        <v>0</v>
      </c>
    </row>
    <row r="1278" spans="14:16">
      <c r="N1278" s="261" t="s">
        <v>6526</v>
      </c>
      <c r="O1278" s="262" t="s">
        <v>688</v>
      </c>
      <c r="P1278" s="262">
        <v>0.23499999999999999</v>
      </c>
    </row>
    <row r="1279" spans="14:16">
      <c r="N1279" s="261" t="s">
        <v>6527</v>
      </c>
      <c r="O1279" s="262" t="s">
        <v>3530</v>
      </c>
      <c r="P1279" s="262">
        <v>0</v>
      </c>
    </row>
    <row r="1280" spans="14:16">
      <c r="N1280" s="261" t="s">
        <v>6528</v>
      </c>
      <c r="O1280" s="262" t="s">
        <v>3532</v>
      </c>
      <c r="P1280" s="262">
        <v>0.34799999999999998</v>
      </c>
    </row>
    <row r="1281" spans="14:16">
      <c r="N1281" s="261" t="s">
        <v>6529</v>
      </c>
      <c r="O1281" s="262" t="s">
        <v>3534</v>
      </c>
      <c r="P1281" s="262">
        <v>0.33900000000000002</v>
      </c>
    </row>
    <row r="1282" spans="14:16">
      <c r="N1282" s="261" t="s">
        <v>6530</v>
      </c>
      <c r="O1282" s="262" t="s">
        <v>6531</v>
      </c>
      <c r="P1282" s="262">
        <v>0.36499999999999999</v>
      </c>
    </row>
    <row r="1283" spans="14:16">
      <c r="N1283" s="261" t="s">
        <v>6532</v>
      </c>
      <c r="O1283" s="262" t="s">
        <v>6533</v>
      </c>
      <c r="P1283" s="262">
        <v>0.36599999999999999</v>
      </c>
    </row>
    <row r="1284" spans="14:16">
      <c r="N1284" s="261" t="s">
        <v>6534</v>
      </c>
      <c r="O1284" s="262" t="s">
        <v>6535</v>
      </c>
      <c r="P1284" s="262">
        <v>0.36899999999999999</v>
      </c>
    </row>
    <row r="1285" spans="14:16">
      <c r="N1285" s="261" t="s">
        <v>6536</v>
      </c>
      <c r="O1285" s="262" t="s">
        <v>6537</v>
      </c>
      <c r="P1285" s="262">
        <v>0.38</v>
      </c>
    </row>
    <row r="1286" spans="14:16">
      <c r="N1286" s="261" t="s">
        <v>6538</v>
      </c>
      <c r="O1286" s="262" t="s">
        <v>6539</v>
      </c>
      <c r="P1286" s="262">
        <v>0.17899999999999999</v>
      </c>
    </row>
    <row r="1287" spans="14:16">
      <c r="N1287" s="261" t="s">
        <v>6540</v>
      </c>
      <c r="O1287" s="262" t="s">
        <v>6541</v>
      </c>
      <c r="P1287" s="262">
        <v>0.38600000000000001</v>
      </c>
    </row>
    <row r="1288" spans="14:16">
      <c r="N1288" s="261" t="s">
        <v>6542</v>
      </c>
      <c r="O1288" s="262" t="s">
        <v>835</v>
      </c>
      <c r="P1288" s="262">
        <v>0</v>
      </c>
    </row>
    <row r="1289" spans="14:16">
      <c r="N1289" s="261" t="s">
        <v>6543</v>
      </c>
      <c r="O1289" s="262" t="s">
        <v>3539</v>
      </c>
      <c r="P1289" s="262">
        <v>0.28999999999999998</v>
      </c>
    </row>
    <row r="1290" spans="14:16">
      <c r="N1290" s="261" t="s">
        <v>6544</v>
      </c>
      <c r="O1290" s="262" t="s">
        <v>3541</v>
      </c>
      <c r="P1290" s="262">
        <v>0.39</v>
      </c>
    </row>
    <row r="1291" spans="14:16">
      <c r="N1291" s="261" t="s">
        <v>6545</v>
      </c>
      <c r="O1291" s="262" t="s">
        <v>3543</v>
      </c>
      <c r="P1291" s="262">
        <v>0.49</v>
      </c>
    </row>
    <row r="1292" spans="14:16">
      <c r="N1292" s="261" t="s">
        <v>6546</v>
      </c>
      <c r="O1292" s="262" t="s">
        <v>3545</v>
      </c>
      <c r="P1292" s="262">
        <v>0.27200000000000002</v>
      </c>
    </row>
    <row r="1293" spans="14:16">
      <c r="N1293" s="261" t="s">
        <v>6547</v>
      </c>
      <c r="O1293" s="262" t="s">
        <v>6548</v>
      </c>
      <c r="P1293" s="262">
        <v>0.36099999999999999</v>
      </c>
    </row>
    <row r="1294" spans="14:16">
      <c r="N1294" s="261" t="s">
        <v>6549</v>
      </c>
      <c r="O1294" s="262" t="s">
        <v>6550</v>
      </c>
      <c r="P1294" s="262">
        <v>0.53</v>
      </c>
    </row>
    <row r="1295" spans="14:16">
      <c r="N1295" s="261" t="s">
        <v>6551</v>
      </c>
      <c r="O1295" s="262" t="s">
        <v>6552</v>
      </c>
      <c r="P1295" s="262">
        <v>0</v>
      </c>
    </row>
    <row r="1296" spans="14:16">
      <c r="N1296" s="261" t="s">
        <v>6553</v>
      </c>
      <c r="O1296" s="262" t="s">
        <v>6554</v>
      </c>
      <c r="P1296" s="262">
        <v>0.33100000000000002</v>
      </c>
    </row>
    <row r="1297" spans="14:16">
      <c r="N1297" s="261" t="s">
        <v>6555</v>
      </c>
      <c r="O1297" s="262" t="s">
        <v>6556</v>
      </c>
      <c r="P1297" s="262">
        <v>0.47199999999999998</v>
      </c>
    </row>
    <row r="1298" spans="14:16">
      <c r="N1298" s="261" t="s">
        <v>6557</v>
      </c>
      <c r="O1298" s="262" t="s">
        <v>6558</v>
      </c>
      <c r="P1298" s="262">
        <v>0.48500000000000004</v>
      </c>
    </row>
    <row r="1299" spans="14:16">
      <c r="N1299" s="261" t="s">
        <v>6559</v>
      </c>
      <c r="O1299" s="262" t="s">
        <v>6560</v>
      </c>
      <c r="P1299" s="262">
        <v>0.504</v>
      </c>
    </row>
    <row r="1300" spans="14:16">
      <c r="N1300" s="261" t="s">
        <v>6561</v>
      </c>
      <c r="O1300" s="262" t="s">
        <v>6562</v>
      </c>
      <c r="P1300" s="262">
        <v>0.44800000000000001</v>
      </c>
    </row>
    <row r="1301" spans="14:16">
      <c r="N1301" s="261" t="s">
        <v>6563</v>
      </c>
      <c r="O1301" s="262" t="s">
        <v>6564</v>
      </c>
      <c r="P1301" s="262">
        <v>0.53399999999999992</v>
      </c>
    </row>
    <row r="1302" spans="14:16">
      <c r="N1302" s="261" t="s">
        <v>6565</v>
      </c>
      <c r="O1302" s="262" t="s">
        <v>6566</v>
      </c>
      <c r="P1302" s="262">
        <v>0.27200000000000002</v>
      </c>
    </row>
    <row r="1303" spans="14:16">
      <c r="N1303" s="261" t="s">
        <v>6567</v>
      </c>
      <c r="O1303" s="262" t="s">
        <v>3558</v>
      </c>
      <c r="P1303" s="262">
        <v>0</v>
      </c>
    </row>
    <row r="1304" spans="14:16">
      <c r="N1304" s="261" t="s">
        <v>6568</v>
      </c>
      <c r="O1304" s="262" t="s">
        <v>6569</v>
      </c>
      <c r="P1304" s="262">
        <v>0.47199999999999998</v>
      </c>
    </row>
    <row r="1305" spans="14:16">
      <c r="N1305" s="261" t="s">
        <v>6570</v>
      </c>
      <c r="O1305" s="262" t="s">
        <v>6571</v>
      </c>
      <c r="P1305" s="262">
        <v>0.501</v>
      </c>
    </row>
    <row r="1306" spans="14:16">
      <c r="N1306" s="261" t="s">
        <v>6572</v>
      </c>
      <c r="O1306" s="262" t="s">
        <v>6573</v>
      </c>
      <c r="P1306" s="262">
        <v>0.56300000000000006</v>
      </c>
    </row>
    <row r="1307" spans="14:16">
      <c r="N1307" s="261" t="s">
        <v>6574</v>
      </c>
      <c r="O1307" s="262" t="s">
        <v>6575</v>
      </c>
      <c r="P1307" s="262">
        <v>0.46500000000000002</v>
      </c>
    </row>
    <row r="1308" spans="14:16">
      <c r="N1308" s="261" t="s">
        <v>6576</v>
      </c>
      <c r="O1308" s="262" t="s">
        <v>6577</v>
      </c>
      <c r="P1308" s="262">
        <v>0</v>
      </c>
    </row>
    <row r="1309" spans="14:16">
      <c r="N1309" s="261" t="s">
        <v>6578</v>
      </c>
      <c r="O1309" s="262" t="s">
        <v>6579</v>
      </c>
      <c r="P1309" s="262">
        <v>0.125</v>
      </c>
    </row>
    <row r="1310" spans="14:16">
      <c r="N1310" s="261" t="s">
        <v>6580</v>
      </c>
      <c r="O1310" s="262" t="s">
        <v>6581</v>
      </c>
      <c r="P1310" s="262">
        <v>0.223</v>
      </c>
    </row>
    <row r="1311" spans="14:16">
      <c r="N1311" s="261" t="s">
        <v>6582</v>
      </c>
      <c r="O1311" s="262" t="s">
        <v>6583</v>
      </c>
      <c r="P1311" s="262">
        <v>0.47299999999999998</v>
      </c>
    </row>
    <row r="1312" spans="14:16">
      <c r="N1312" s="261" t="s">
        <v>6584</v>
      </c>
      <c r="O1312" s="262" t="s">
        <v>6585</v>
      </c>
      <c r="P1312" s="262">
        <v>0</v>
      </c>
    </row>
    <row r="1313" spans="14:16">
      <c r="N1313" s="261" t="s">
        <v>6586</v>
      </c>
      <c r="O1313" s="262" t="s">
        <v>6587</v>
      </c>
      <c r="P1313" s="262">
        <v>0</v>
      </c>
    </row>
    <row r="1314" spans="14:16">
      <c r="N1314" s="261" t="s">
        <v>6588</v>
      </c>
      <c r="O1314" s="262" t="s">
        <v>6589</v>
      </c>
      <c r="P1314" s="262">
        <v>0</v>
      </c>
    </row>
    <row r="1315" spans="14:16">
      <c r="N1315" s="261" t="s">
        <v>6590</v>
      </c>
      <c r="O1315" s="262" t="s">
        <v>6591</v>
      </c>
      <c r="P1315" s="262">
        <v>0.111</v>
      </c>
    </row>
    <row r="1316" spans="14:16">
      <c r="N1316" s="261" t="s">
        <v>6592</v>
      </c>
      <c r="O1316" s="262" t="s">
        <v>6593</v>
      </c>
      <c r="P1316" s="262">
        <v>0</v>
      </c>
    </row>
    <row r="1317" spans="14:16">
      <c r="N1317" s="261" t="s">
        <v>6594</v>
      </c>
      <c r="O1317" s="262" t="s">
        <v>6595</v>
      </c>
      <c r="P1317" s="262">
        <v>0</v>
      </c>
    </row>
    <row r="1318" spans="14:16">
      <c r="N1318" s="261" t="s">
        <v>6596</v>
      </c>
      <c r="O1318" s="262" t="s">
        <v>6597</v>
      </c>
      <c r="P1318" s="262">
        <v>0</v>
      </c>
    </row>
    <row r="1319" spans="14:16">
      <c r="N1319" s="261" t="s">
        <v>6598</v>
      </c>
      <c r="O1319" s="262" t="s">
        <v>6599</v>
      </c>
      <c r="P1319" s="262">
        <v>0</v>
      </c>
    </row>
    <row r="1320" spans="14:16">
      <c r="N1320" s="261" t="s">
        <v>6600</v>
      </c>
      <c r="O1320" s="262" t="s">
        <v>6601</v>
      </c>
      <c r="P1320" s="262">
        <v>0.45800000000000002</v>
      </c>
    </row>
    <row r="1321" spans="14:16">
      <c r="N1321" s="261" t="s">
        <v>6602</v>
      </c>
      <c r="O1321" s="262" t="s">
        <v>6603</v>
      </c>
      <c r="P1321" s="262">
        <v>0.47</v>
      </c>
    </row>
    <row r="1322" spans="14:16">
      <c r="N1322" s="261" t="s">
        <v>6604</v>
      </c>
      <c r="O1322" s="262" t="s">
        <v>6605</v>
      </c>
      <c r="P1322" s="262">
        <v>0.52600000000000002</v>
      </c>
    </row>
    <row r="1323" spans="14:16">
      <c r="N1323" s="261" t="s">
        <v>6606</v>
      </c>
      <c r="O1323" s="262" t="s">
        <v>6607</v>
      </c>
      <c r="P1323" s="262">
        <v>0.46300000000000002</v>
      </c>
    </row>
    <row r="1324" spans="14:16">
      <c r="N1324" s="261" t="s">
        <v>6608</v>
      </c>
      <c r="O1324" s="262" t="s">
        <v>6609</v>
      </c>
      <c r="P1324" s="262">
        <v>0.501</v>
      </c>
    </row>
    <row r="1325" spans="14:16">
      <c r="N1325" s="261" t="s">
        <v>6610</v>
      </c>
      <c r="O1325" s="262" t="s">
        <v>6611</v>
      </c>
      <c r="P1325" s="262">
        <v>0.26100000000000001</v>
      </c>
    </row>
    <row r="1326" spans="14:16">
      <c r="N1326" s="261" t="s">
        <v>6612</v>
      </c>
      <c r="O1326" s="262" t="s">
        <v>6613</v>
      </c>
      <c r="P1326" s="262">
        <v>0.53300000000000003</v>
      </c>
    </row>
    <row r="1327" spans="14:16">
      <c r="N1327" s="261" t="s">
        <v>6614</v>
      </c>
      <c r="O1327" s="262" t="s">
        <v>6615</v>
      </c>
      <c r="P1327" s="262">
        <v>0.52400000000000002</v>
      </c>
    </row>
    <row r="1328" spans="14:16">
      <c r="N1328" s="261" t="s">
        <v>6616</v>
      </c>
      <c r="O1328" s="262" t="s">
        <v>6617</v>
      </c>
      <c r="P1328" s="262">
        <v>0</v>
      </c>
    </row>
    <row r="1329" spans="14:16">
      <c r="N1329" s="261" t="s">
        <v>6618</v>
      </c>
      <c r="O1329" s="262" t="s">
        <v>6619</v>
      </c>
      <c r="P1329" s="262">
        <v>0.42499999999999999</v>
      </c>
    </row>
    <row r="1330" spans="14:16">
      <c r="N1330" s="261" t="s">
        <v>6620</v>
      </c>
      <c r="O1330" s="262" t="s">
        <v>6621</v>
      </c>
      <c r="P1330" s="262">
        <v>0.48699999999999999</v>
      </c>
    </row>
    <row r="1331" spans="14:16">
      <c r="N1331" s="261" t="s">
        <v>6622</v>
      </c>
      <c r="O1331" s="262" t="s">
        <v>3580</v>
      </c>
      <c r="P1331" s="262">
        <v>0.29499999999999998</v>
      </c>
    </row>
    <row r="1332" spans="14:16">
      <c r="N1332" s="261" t="s">
        <v>6623</v>
      </c>
      <c r="O1332" s="262" t="s">
        <v>6624</v>
      </c>
      <c r="P1332" s="262">
        <v>0</v>
      </c>
    </row>
    <row r="1333" spans="14:16">
      <c r="N1333" s="261" t="s">
        <v>6625</v>
      </c>
      <c r="O1333" s="262" t="s">
        <v>6626</v>
      </c>
      <c r="P1333" s="262">
        <v>0</v>
      </c>
    </row>
    <row r="1334" spans="14:16">
      <c r="N1334" s="261" t="s">
        <v>6627</v>
      </c>
      <c r="O1334" s="262" t="s">
        <v>6628</v>
      </c>
      <c r="P1334" s="262">
        <v>0.52300000000000002</v>
      </c>
    </row>
    <row r="1335" spans="14:16">
      <c r="N1335" s="261" t="s">
        <v>6629</v>
      </c>
      <c r="O1335" s="262" t="s">
        <v>3586</v>
      </c>
      <c r="P1335" s="262">
        <v>0</v>
      </c>
    </row>
    <row r="1336" spans="14:16">
      <c r="N1336" s="261" t="s">
        <v>6630</v>
      </c>
      <c r="O1336" s="262" t="s">
        <v>6631</v>
      </c>
      <c r="P1336" s="262">
        <v>0</v>
      </c>
    </row>
    <row r="1337" spans="14:16">
      <c r="N1337" s="261" t="s">
        <v>6632</v>
      </c>
      <c r="O1337" s="262" t="s">
        <v>6633</v>
      </c>
      <c r="P1337" s="262">
        <v>0</v>
      </c>
    </row>
    <row r="1338" spans="14:16">
      <c r="N1338" s="261" t="s">
        <v>6634</v>
      </c>
      <c r="O1338" s="262" t="s">
        <v>6635</v>
      </c>
      <c r="P1338" s="262">
        <v>0</v>
      </c>
    </row>
    <row r="1339" spans="14:16">
      <c r="N1339" s="261" t="s">
        <v>6636</v>
      </c>
      <c r="O1339" s="262" t="s">
        <v>6637</v>
      </c>
      <c r="P1339" s="262">
        <v>0.45899999999999996</v>
      </c>
    </row>
    <row r="1340" spans="14:16">
      <c r="N1340" s="261" t="s">
        <v>6638</v>
      </c>
      <c r="O1340" s="262" t="s">
        <v>6639</v>
      </c>
      <c r="P1340" s="262">
        <v>0</v>
      </c>
    </row>
    <row r="1341" spans="14:16">
      <c r="N1341" s="261" t="s">
        <v>6640</v>
      </c>
      <c r="O1341" s="262" t="s">
        <v>6641</v>
      </c>
      <c r="P1341" s="262">
        <v>0.56800000000000006</v>
      </c>
    </row>
    <row r="1342" spans="14:16">
      <c r="N1342" s="261" t="s">
        <v>6642</v>
      </c>
      <c r="O1342" s="262" t="s">
        <v>6643</v>
      </c>
      <c r="P1342" s="262">
        <v>0.38900000000000001</v>
      </c>
    </row>
    <row r="1343" spans="14:16">
      <c r="N1343" s="261" t="s">
        <v>6644</v>
      </c>
      <c r="O1343" s="262" t="s">
        <v>3596</v>
      </c>
      <c r="P1343" s="262">
        <v>0</v>
      </c>
    </row>
    <row r="1344" spans="14:16">
      <c r="N1344" s="261" t="s">
        <v>6645</v>
      </c>
      <c r="O1344" s="262" t="s">
        <v>6646</v>
      </c>
      <c r="P1344" s="262">
        <v>0.2</v>
      </c>
    </row>
    <row r="1345" spans="14:16">
      <c r="N1345" s="261" t="s">
        <v>6647</v>
      </c>
      <c r="O1345" s="262" t="s">
        <v>6648</v>
      </c>
      <c r="P1345" s="262">
        <v>0.4</v>
      </c>
    </row>
    <row r="1346" spans="14:16">
      <c r="N1346" s="261" t="s">
        <v>6649</v>
      </c>
      <c r="O1346" s="262" t="s">
        <v>6650</v>
      </c>
      <c r="P1346" s="262">
        <v>0</v>
      </c>
    </row>
    <row r="1347" spans="14:16">
      <c r="N1347" s="261" t="s">
        <v>6651</v>
      </c>
      <c r="O1347" s="262" t="s">
        <v>3600</v>
      </c>
      <c r="P1347" s="262">
        <v>0</v>
      </c>
    </row>
    <row r="1348" spans="14:16">
      <c r="N1348" s="261" t="s">
        <v>6652</v>
      </c>
      <c r="O1348" s="262" t="s">
        <v>6653</v>
      </c>
      <c r="P1348" s="262">
        <v>0.31900000000000001</v>
      </c>
    </row>
    <row r="1349" spans="14:16">
      <c r="N1349" s="261" t="s">
        <v>6654</v>
      </c>
      <c r="O1349" s="262" t="s">
        <v>6655</v>
      </c>
      <c r="P1349" s="262">
        <v>0.41</v>
      </c>
    </row>
    <row r="1350" spans="14:16">
      <c r="N1350" s="261" t="s">
        <v>6656</v>
      </c>
      <c r="O1350" s="262" t="s">
        <v>967</v>
      </c>
      <c r="P1350" s="262">
        <v>0</v>
      </c>
    </row>
    <row r="1351" spans="14:16">
      <c r="N1351" s="261" t="s">
        <v>6657</v>
      </c>
      <c r="O1351" s="262" t="s">
        <v>3607</v>
      </c>
      <c r="P1351" s="262">
        <v>0.29699999999999999</v>
      </c>
    </row>
    <row r="1352" spans="14:16">
      <c r="N1352" s="261" t="s">
        <v>6658</v>
      </c>
      <c r="O1352" s="262" t="s">
        <v>6659</v>
      </c>
      <c r="P1352" s="262">
        <v>0.72399999999999998</v>
      </c>
    </row>
    <row r="1353" spans="14:16">
      <c r="N1353" s="261" t="s">
        <v>6660</v>
      </c>
      <c r="O1353" s="262" t="s">
        <v>6661</v>
      </c>
      <c r="P1353" s="262">
        <v>0.39200000000000002</v>
      </c>
    </row>
    <row r="1354" spans="14:16">
      <c r="N1354" s="261" t="s">
        <v>6662</v>
      </c>
      <c r="O1354" s="262" t="s">
        <v>6663</v>
      </c>
      <c r="P1354" s="262">
        <v>0.33500000000000002</v>
      </c>
    </row>
    <row r="1355" spans="14:16">
      <c r="N1355" s="261" t="s">
        <v>6664</v>
      </c>
      <c r="O1355" s="262" t="s">
        <v>6665</v>
      </c>
      <c r="P1355" s="262">
        <v>0.36499999999999999</v>
      </c>
    </row>
    <row r="1356" spans="14:16">
      <c r="N1356" s="261" t="s">
        <v>5819</v>
      </c>
      <c r="O1356" s="262" t="s">
        <v>985</v>
      </c>
      <c r="P1356" s="262">
        <v>0</v>
      </c>
    </row>
    <row r="1357" spans="14:16">
      <c r="N1357" s="261" t="s">
        <v>6666</v>
      </c>
      <c r="O1357" s="262" t="s">
        <v>6667</v>
      </c>
      <c r="P1357" s="262">
        <v>0.34099999999999997</v>
      </c>
    </row>
    <row r="1358" spans="14:16">
      <c r="N1358" s="261" t="s">
        <v>6668</v>
      </c>
      <c r="O1358" s="262" t="s">
        <v>6669</v>
      </c>
      <c r="P1358" s="262">
        <v>0.33799999999999997</v>
      </c>
    </row>
    <row r="1359" spans="14:16">
      <c r="N1359" s="261" t="s">
        <v>6670</v>
      </c>
      <c r="O1359" s="262" t="s">
        <v>6671</v>
      </c>
      <c r="P1359" s="262">
        <v>0.33500000000000002</v>
      </c>
    </row>
    <row r="1360" spans="14:16">
      <c r="N1360" s="261" t="s">
        <v>5820</v>
      </c>
      <c r="O1360" s="262" t="s">
        <v>3626</v>
      </c>
      <c r="P1360" s="262">
        <v>0.35100000000000003</v>
      </c>
    </row>
    <row r="1361" spans="14:16">
      <c r="N1361" s="261" t="s">
        <v>6672</v>
      </c>
      <c r="O1361" s="262" t="s">
        <v>6673</v>
      </c>
      <c r="P1361" s="262">
        <v>0.34099999999999997</v>
      </c>
    </row>
    <row r="1362" spans="14:16">
      <c r="N1362" s="261" t="s">
        <v>6674</v>
      </c>
      <c r="O1362" s="262" t="s">
        <v>3630</v>
      </c>
      <c r="P1362" s="262">
        <v>0.25</v>
      </c>
    </row>
    <row r="1363" spans="14:16">
      <c r="N1363" s="261" t="s">
        <v>6675</v>
      </c>
      <c r="O1363" s="262" t="s">
        <v>6676</v>
      </c>
      <c r="P1363" s="262">
        <v>0.442</v>
      </c>
    </row>
    <row r="1364" spans="14:16">
      <c r="N1364" s="261" t="s">
        <v>6677</v>
      </c>
      <c r="O1364" s="262" t="s">
        <v>6678</v>
      </c>
      <c r="P1364" s="262">
        <v>0.53</v>
      </c>
    </row>
    <row r="1365" spans="14:16">
      <c r="N1365" s="261" t="s">
        <v>6679</v>
      </c>
      <c r="O1365" s="262" t="s">
        <v>6680</v>
      </c>
      <c r="P1365" s="262">
        <v>0.39200000000000002</v>
      </c>
    </row>
    <row r="1366" spans="14:16">
      <c r="N1366" s="261" t="s">
        <v>6681</v>
      </c>
      <c r="O1366" s="262" t="s">
        <v>983</v>
      </c>
      <c r="P1366" s="262">
        <v>0</v>
      </c>
    </row>
    <row r="1367" spans="14:16">
      <c r="N1367" s="261" t="s">
        <v>6682</v>
      </c>
      <c r="O1367" s="262" t="s">
        <v>3637</v>
      </c>
      <c r="P1367" s="262">
        <v>0</v>
      </c>
    </row>
    <row r="1368" spans="14:16">
      <c r="N1368" s="261" t="s">
        <v>6683</v>
      </c>
      <c r="O1368" s="262" t="s">
        <v>6684</v>
      </c>
      <c r="P1368" s="262">
        <v>0.47</v>
      </c>
    </row>
    <row r="1369" spans="14:16">
      <c r="N1369" s="261" t="s">
        <v>6685</v>
      </c>
      <c r="O1369" s="262" t="s">
        <v>6686</v>
      </c>
      <c r="P1369" s="262">
        <v>9.0999999999999998E-2</v>
      </c>
    </row>
    <row r="1370" spans="14:16">
      <c r="N1370" s="261" t="s">
        <v>6687</v>
      </c>
      <c r="O1370" s="262" t="s">
        <v>6688</v>
      </c>
      <c r="P1370" s="262">
        <v>0.53100000000000003</v>
      </c>
    </row>
    <row r="1371" spans="14:16">
      <c r="N1371" s="261" t="s">
        <v>6689</v>
      </c>
      <c r="O1371" s="262" t="s">
        <v>6690</v>
      </c>
      <c r="P1371" s="262">
        <v>0.38100000000000001</v>
      </c>
    </row>
    <row r="1372" spans="14:16">
      <c r="N1372" s="261" t="s">
        <v>6691</v>
      </c>
      <c r="O1372" s="262" t="s">
        <v>6692</v>
      </c>
      <c r="P1372" s="262">
        <v>0</v>
      </c>
    </row>
    <row r="1373" spans="14:16">
      <c r="N1373" s="261" t="s">
        <v>6693</v>
      </c>
      <c r="O1373" s="262" t="s">
        <v>6694</v>
      </c>
      <c r="P1373" s="262">
        <v>0</v>
      </c>
    </row>
    <row r="1374" spans="14:16">
      <c r="N1374" s="261" t="s">
        <v>6695</v>
      </c>
      <c r="O1374" s="262" t="s">
        <v>6696</v>
      </c>
      <c r="P1374" s="262">
        <v>0</v>
      </c>
    </row>
    <row r="1375" spans="14:16">
      <c r="N1375" s="261" t="s">
        <v>6697</v>
      </c>
      <c r="O1375" s="262" t="s">
        <v>6698</v>
      </c>
      <c r="P1375" s="262">
        <v>0.47899999999999998</v>
      </c>
    </row>
    <row r="1376" spans="14:16">
      <c r="N1376" s="261" t="s">
        <v>6699</v>
      </c>
      <c r="O1376" s="262" t="s">
        <v>6700</v>
      </c>
      <c r="P1376" s="262">
        <v>0.49099999999999999</v>
      </c>
    </row>
    <row r="1377" spans="14:16">
      <c r="N1377" s="261" t="s">
        <v>6701</v>
      </c>
      <c r="O1377" s="262" t="s">
        <v>6702</v>
      </c>
      <c r="P1377" s="262">
        <v>0.502</v>
      </c>
    </row>
    <row r="1378" spans="14:16">
      <c r="N1378" s="261" t="s">
        <v>6703</v>
      </c>
      <c r="O1378" s="262" t="s">
        <v>6704</v>
      </c>
      <c r="P1378" s="262">
        <v>0.47</v>
      </c>
    </row>
    <row r="1379" spans="14:16">
      <c r="N1379" s="261" t="s">
        <v>6705</v>
      </c>
      <c r="O1379" s="262" t="s">
        <v>6706</v>
      </c>
      <c r="P1379" s="262">
        <v>0.40400000000000003</v>
      </c>
    </row>
    <row r="1380" spans="14:16">
      <c r="N1380" s="261" t="s">
        <v>6707</v>
      </c>
      <c r="O1380" s="262" t="s">
        <v>6708</v>
      </c>
      <c r="P1380" s="262">
        <v>0.433</v>
      </c>
    </row>
    <row r="1381" spans="14:16">
      <c r="N1381" s="261" t="s">
        <v>6709</v>
      </c>
      <c r="O1381" s="262" t="s">
        <v>3668</v>
      </c>
      <c r="P1381" s="262">
        <v>0</v>
      </c>
    </row>
    <row r="1382" spans="14:16">
      <c r="N1382" s="261" t="s">
        <v>6710</v>
      </c>
      <c r="O1382" s="262" t="s">
        <v>6711</v>
      </c>
      <c r="P1382" s="262">
        <v>0.39200000000000002</v>
      </c>
    </row>
    <row r="1383" spans="14:16">
      <c r="N1383" s="261" t="s">
        <v>6712</v>
      </c>
      <c r="O1383" s="262" t="s">
        <v>3674</v>
      </c>
      <c r="P1383" s="262">
        <v>0</v>
      </c>
    </row>
    <row r="1384" spans="14:16">
      <c r="N1384" s="261" t="s">
        <v>6713</v>
      </c>
      <c r="O1384" s="262" t="s">
        <v>3676</v>
      </c>
      <c r="P1384" s="262">
        <v>0.22700000000000001</v>
      </c>
    </row>
    <row r="1385" spans="14:16">
      <c r="N1385" s="261" t="s">
        <v>6714</v>
      </c>
      <c r="O1385" s="262" t="s">
        <v>3678</v>
      </c>
      <c r="P1385" s="262">
        <v>0.61</v>
      </c>
    </row>
    <row r="1386" spans="14:16">
      <c r="N1386" s="261" t="s">
        <v>6715</v>
      </c>
      <c r="O1386" s="262" t="s">
        <v>6716</v>
      </c>
      <c r="P1386" s="262">
        <v>0.49200000000000005</v>
      </c>
    </row>
    <row r="1387" spans="14:16">
      <c r="N1387" s="261" t="s">
        <v>6717</v>
      </c>
      <c r="O1387" s="262" t="s">
        <v>3683</v>
      </c>
      <c r="P1387" s="262">
        <v>0</v>
      </c>
    </row>
    <row r="1388" spans="14:16">
      <c r="N1388" s="261" t="s">
        <v>6718</v>
      </c>
      <c r="O1388" s="262" t="s">
        <v>6719</v>
      </c>
      <c r="P1388" s="262">
        <v>0.318</v>
      </c>
    </row>
    <row r="1389" spans="14:16">
      <c r="N1389" s="261" t="s">
        <v>6720</v>
      </c>
      <c r="O1389" s="262" t="s">
        <v>3687</v>
      </c>
      <c r="P1389" s="262">
        <v>0</v>
      </c>
    </row>
    <row r="1390" spans="14:16">
      <c r="N1390" s="261" t="s">
        <v>6721</v>
      </c>
      <c r="O1390" s="262" t="s">
        <v>3689</v>
      </c>
      <c r="P1390" s="262">
        <v>0.21</v>
      </c>
    </row>
    <row r="1391" spans="14:16">
      <c r="N1391" s="261" t="s">
        <v>6722</v>
      </c>
      <c r="O1391" s="262" t="s">
        <v>3691</v>
      </c>
      <c r="P1391" s="262">
        <v>0.29399999999999998</v>
      </c>
    </row>
    <row r="1392" spans="14:16">
      <c r="N1392" s="261" t="s">
        <v>6723</v>
      </c>
      <c r="O1392" s="262" t="s">
        <v>3693</v>
      </c>
      <c r="P1392" s="262">
        <v>0.315</v>
      </c>
    </row>
    <row r="1393" spans="14:16">
      <c r="N1393" s="261" t="s">
        <v>6724</v>
      </c>
      <c r="O1393" s="262" t="s">
        <v>3695</v>
      </c>
      <c r="P1393" s="262">
        <v>0.378</v>
      </c>
    </row>
    <row r="1394" spans="14:16">
      <c r="N1394" s="261" t="s">
        <v>6725</v>
      </c>
      <c r="O1394" s="262" t="s">
        <v>3697</v>
      </c>
      <c r="P1394" s="262">
        <v>0.35699999999999998</v>
      </c>
    </row>
    <row r="1395" spans="14:16">
      <c r="N1395" s="261" t="s">
        <v>6726</v>
      </c>
      <c r="O1395" s="262" t="s">
        <v>3699</v>
      </c>
      <c r="P1395" s="262">
        <v>0.33600000000000002</v>
      </c>
    </row>
    <row r="1396" spans="14:16">
      <c r="N1396" s="261" t="s">
        <v>6727</v>
      </c>
      <c r="O1396" s="262" t="s">
        <v>3701</v>
      </c>
      <c r="P1396" s="262">
        <v>0.27300000000000002</v>
      </c>
    </row>
    <row r="1397" spans="14:16">
      <c r="N1397" s="261" t="s">
        <v>6728</v>
      </c>
      <c r="O1397" s="262" t="s">
        <v>6729</v>
      </c>
      <c r="P1397" s="262">
        <v>0.16800000000000001</v>
      </c>
    </row>
    <row r="1398" spans="14:16">
      <c r="N1398" s="261" t="s">
        <v>6730</v>
      </c>
      <c r="O1398" s="262" t="s">
        <v>6731</v>
      </c>
      <c r="P1398" s="262">
        <v>0.39900000000000002</v>
      </c>
    </row>
    <row r="1399" spans="14:16">
      <c r="N1399" s="261" t="s">
        <v>6732</v>
      </c>
      <c r="O1399" s="262" t="s">
        <v>6733</v>
      </c>
      <c r="P1399" s="262">
        <v>0.42099999999999999</v>
      </c>
    </row>
    <row r="1400" spans="14:16">
      <c r="N1400" s="261" t="s">
        <v>6734</v>
      </c>
      <c r="O1400" s="262" t="s">
        <v>6735</v>
      </c>
      <c r="P1400" s="262">
        <v>0</v>
      </c>
    </row>
    <row r="1401" spans="14:16">
      <c r="N1401" s="261" t="s">
        <v>6736</v>
      </c>
      <c r="O1401" s="262" t="s">
        <v>6737</v>
      </c>
      <c r="P1401" s="262">
        <v>0.42599999999999999</v>
      </c>
    </row>
    <row r="1402" spans="14:16">
      <c r="N1402" s="261" t="s">
        <v>6738</v>
      </c>
      <c r="O1402" s="262" t="s">
        <v>3708</v>
      </c>
      <c r="P1402" s="262">
        <v>0</v>
      </c>
    </row>
    <row r="1403" spans="14:16">
      <c r="N1403" s="261" t="s">
        <v>6739</v>
      </c>
      <c r="O1403" s="262" t="s">
        <v>3710</v>
      </c>
      <c r="P1403" s="262">
        <v>0.56899999999999995</v>
      </c>
    </row>
    <row r="1404" spans="14:16">
      <c r="N1404" s="261" t="s">
        <v>6740</v>
      </c>
      <c r="O1404" s="262" t="s">
        <v>3714</v>
      </c>
      <c r="P1404" s="262">
        <v>0</v>
      </c>
    </row>
    <row r="1405" spans="14:16">
      <c r="N1405" s="261" t="s">
        <v>6741</v>
      </c>
      <c r="O1405" s="262" t="s">
        <v>6742</v>
      </c>
      <c r="P1405" s="262">
        <v>0.32400000000000001</v>
      </c>
    </row>
    <row r="1406" spans="14:16">
      <c r="N1406" s="261" t="s">
        <v>6743</v>
      </c>
      <c r="O1406" s="262" t="s">
        <v>3719</v>
      </c>
      <c r="P1406" s="262">
        <v>0</v>
      </c>
    </row>
    <row r="1407" spans="14:16">
      <c r="N1407" s="261" t="s">
        <v>6744</v>
      </c>
      <c r="O1407" s="262" t="s">
        <v>6745</v>
      </c>
      <c r="P1407" s="262">
        <v>0.47600000000000003</v>
      </c>
    </row>
    <row r="1408" spans="14:16">
      <c r="N1408" s="261" t="s">
        <v>6746</v>
      </c>
      <c r="O1408" s="262" t="s">
        <v>3723</v>
      </c>
      <c r="P1408" s="262">
        <v>0</v>
      </c>
    </row>
    <row r="1409" spans="14:16">
      <c r="N1409" s="261" t="s">
        <v>6747</v>
      </c>
      <c r="O1409" s="262" t="s">
        <v>3725</v>
      </c>
      <c r="P1409" s="262">
        <v>0</v>
      </c>
    </row>
    <row r="1410" spans="14:16">
      <c r="N1410" s="261" t="s">
        <v>6748</v>
      </c>
      <c r="O1410" s="262" t="s">
        <v>6749</v>
      </c>
      <c r="P1410" s="262">
        <v>0.29899999999999999</v>
      </c>
    </row>
    <row r="1411" spans="14:16">
      <c r="N1411" s="261" t="s">
        <v>6750</v>
      </c>
      <c r="O1411" s="262" t="s">
        <v>6751</v>
      </c>
      <c r="P1411" s="262">
        <v>0.33</v>
      </c>
    </row>
    <row r="1412" spans="14:16">
      <c r="N1412" s="261" t="s">
        <v>6752</v>
      </c>
      <c r="O1412" s="262" t="s">
        <v>6753</v>
      </c>
      <c r="P1412" s="262">
        <v>0.48299999999999998</v>
      </c>
    </row>
    <row r="1413" spans="14:16">
      <c r="N1413" s="261" t="s">
        <v>6754</v>
      </c>
      <c r="O1413" s="262" t="s">
        <v>6755</v>
      </c>
      <c r="P1413" s="262">
        <v>0.48699999999999999</v>
      </c>
    </row>
    <row r="1414" spans="14:16">
      <c r="N1414" s="261" t="s">
        <v>6756</v>
      </c>
      <c r="O1414" s="262" t="s">
        <v>6757</v>
      </c>
      <c r="P1414" s="262">
        <v>0.49700000000000005</v>
      </c>
    </row>
    <row r="1415" spans="14:16">
      <c r="N1415" s="261" t="s">
        <v>6758</v>
      </c>
      <c r="O1415" s="262" t="s">
        <v>3735</v>
      </c>
      <c r="P1415" s="262">
        <v>0</v>
      </c>
    </row>
    <row r="1416" spans="14:16">
      <c r="N1416" s="261" t="s">
        <v>6759</v>
      </c>
      <c r="O1416" s="262" t="s">
        <v>6760</v>
      </c>
      <c r="P1416" s="262">
        <v>0</v>
      </c>
    </row>
    <row r="1417" spans="14:16">
      <c r="N1417" s="261" t="s">
        <v>6761</v>
      </c>
      <c r="O1417" s="262" t="s">
        <v>6762</v>
      </c>
      <c r="P1417" s="262">
        <v>0</v>
      </c>
    </row>
    <row r="1418" spans="14:16">
      <c r="N1418" s="261" t="s">
        <v>6763</v>
      </c>
      <c r="O1418" s="262" t="s">
        <v>6764</v>
      </c>
      <c r="P1418" s="262">
        <v>0.49</v>
      </c>
    </row>
    <row r="1419" spans="14:16">
      <c r="N1419" s="261" t="s">
        <v>6765</v>
      </c>
      <c r="O1419" s="262" t="s">
        <v>6766</v>
      </c>
      <c r="P1419" s="262">
        <v>0</v>
      </c>
    </row>
    <row r="1420" spans="14:16">
      <c r="N1420" s="261" t="s">
        <v>6767</v>
      </c>
      <c r="O1420" s="262" t="s">
        <v>6768</v>
      </c>
      <c r="P1420" s="262">
        <v>0.48299999999999998</v>
      </c>
    </row>
    <row r="1421" spans="14:16">
      <c r="N1421" s="261" t="s">
        <v>6769</v>
      </c>
      <c r="O1421" s="262" t="s">
        <v>6770</v>
      </c>
      <c r="P1421" s="262">
        <v>0.55400000000000005</v>
      </c>
    </row>
    <row r="1422" spans="14:16">
      <c r="N1422" s="261" t="s">
        <v>6771</v>
      </c>
      <c r="O1422" s="262" t="s">
        <v>6772</v>
      </c>
      <c r="P1422" s="262">
        <v>0.499</v>
      </c>
    </row>
    <row r="1423" spans="14:16">
      <c r="N1423" s="261" t="s">
        <v>6773</v>
      </c>
      <c r="O1423" s="262" t="s">
        <v>981</v>
      </c>
      <c r="P1423" s="262">
        <v>0</v>
      </c>
    </row>
    <row r="1424" spans="14:16">
      <c r="N1424" s="261" t="s">
        <v>6774</v>
      </c>
      <c r="O1424" s="262" t="s">
        <v>3742</v>
      </c>
      <c r="P1424" s="262">
        <v>0</v>
      </c>
    </row>
    <row r="1425" spans="14:16">
      <c r="N1425" s="261" t="s">
        <v>6775</v>
      </c>
      <c r="O1425" s="262" t="s">
        <v>6776</v>
      </c>
      <c r="P1425" s="262">
        <v>0</v>
      </c>
    </row>
    <row r="1426" spans="14:16">
      <c r="N1426" s="261" t="s">
        <v>6777</v>
      </c>
      <c r="O1426" s="262" t="s">
        <v>6778</v>
      </c>
      <c r="P1426" s="262">
        <v>0</v>
      </c>
    </row>
    <row r="1427" spans="14:16">
      <c r="N1427" s="261" t="s">
        <v>6779</v>
      </c>
      <c r="O1427" s="262" t="s">
        <v>6780</v>
      </c>
      <c r="P1427" s="262">
        <v>0.52100000000000002</v>
      </c>
    </row>
    <row r="1428" spans="14:16">
      <c r="N1428" s="261" t="s">
        <v>6781</v>
      </c>
      <c r="O1428" s="262" t="s">
        <v>6782</v>
      </c>
      <c r="P1428" s="262">
        <v>0</v>
      </c>
    </row>
    <row r="1429" spans="14:16">
      <c r="N1429" s="261" t="s">
        <v>6783</v>
      </c>
      <c r="O1429" s="262" t="s">
        <v>6784</v>
      </c>
      <c r="P1429" s="262">
        <v>0.379</v>
      </c>
    </row>
    <row r="1430" spans="14:16">
      <c r="N1430" s="261" t="s">
        <v>6785</v>
      </c>
      <c r="O1430" s="262" t="s">
        <v>6786</v>
      </c>
      <c r="P1430" s="262">
        <v>0.51</v>
      </c>
    </row>
    <row r="1431" spans="14:16">
      <c r="N1431" s="261" t="s">
        <v>6787</v>
      </c>
      <c r="O1431" s="262" t="s">
        <v>6788</v>
      </c>
      <c r="P1431" s="262">
        <v>0.43600000000000005</v>
      </c>
    </row>
    <row r="1432" spans="14:16">
      <c r="N1432" s="261" t="s">
        <v>6789</v>
      </c>
      <c r="O1432" s="262" t="s">
        <v>6790</v>
      </c>
      <c r="P1432" s="262">
        <v>0.47899999999999998</v>
      </c>
    </row>
    <row r="1433" spans="14:16">
      <c r="N1433" s="261" t="s">
        <v>6791</v>
      </c>
      <c r="O1433" s="262" t="s">
        <v>6792</v>
      </c>
      <c r="P1433" s="262">
        <v>0</v>
      </c>
    </row>
    <row r="1434" spans="14:16">
      <c r="N1434" s="261" t="s">
        <v>6793</v>
      </c>
      <c r="O1434" s="262" t="s">
        <v>6794</v>
      </c>
      <c r="P1434" s="262">
        <v>0.28199999999999997</v>
      </c>
    </row>
    <row r="1435" spans="14:16">
      <c r="N1435" s="261" t="s">
        <v>6795</v>
      </c>
      <c r="O1435" s="262" t="s">
        <v>6796</v>
      </c>
      <c r="P1435" s="262">
        <v>0.57899999999999996</v>
      </c>
    </row>
    <row r="1436" spans="14:16">
      <c r="N1436" s="261" t="s">
        <v>6797</v>
      </c>
      <c r="O1436" s="262" t="s">
        <v>3761</v>
      </c>
      <c r="P1436" s="262">
        <v>0</v>
      </c>
    </row>
    <row r="1437" spans="14:16">
      <c r="N1437" s="261" t="s">
        <v>6798</v>
      </c>
      <c r="O1437" s="262" t="s">
        <v>3763</v>
      </c>
      <c r="P1437" s="262">
        <v>0.17799999999999999</v>
      </c>
    </row>
    <row r="1438" spans="14:16">
      <c r="N1438" s="261" t="s">
        <v>6799</v>
      </c>
      <c r="O1438" s="262" t="s">
        <v>6800</v>
      </c>
      <c r="P1438" s="262">
        <v>0.32700000000000001</v>
      </c>
    </row>
    <row r="1439" spans="14:16">
      <c r="N1439" s="261" t="s">
        <v>6801</v>
      </c>
      <c r="O1439" s="262" t="s">
        <v>6802</v>
      </c>
      <c r="P1439" s="262">
        <v>0.435</v>
      </c>
    </row>
    <row r="1440" spans="14:16">
      <c r="N1440" s="261" t="s">
        <v>6803</v>
      </c>
      <c r="O1440" s="262" t="s">
        <v>3769</v>
      </c>
      <c r="P1440" s="262">
        <v>0.377</v>
      </c>
    </row>
    <row r="1441" spans="14:16">
      <c r="N1441" s="261" t="s">
        <v>6804</v>
      </c>
      <c r="O1441" s="262" t="s">
        <v>6805</v>
      </c>
      <c r="P1441" s="262">
        <v>0.52899999999999991</v>
      </c>
    </row>
    <row r="1442" spans="14:16">
      <c r="N1442" s="261" t="s">
        <v>6806</v>
      </c>
      <c r="O1442" s="262" t="s">
        <v>6807</v>
      </c>
      <c r="P1442" s="262">
        <v>0.495</v>
      </c>
    </row>
    <row r="1443" spans="14:16">
      <c r="N1443" s="261" t="s">
        <v>6808</v>
      </c>
      <c r="O1443" s="262" t="s">
        <v>6809</v>
      </c>
      <c r="P1443" s="262">
        <v>0.42699999999999999</v>
      </c>
    </row>
    <row r="1444" spans="14:16">
      <c r="N1444" s="261" t="s">
        <v>6810</v>
      </c>
      <c r="O1444" s="262" t="s">
        <v>6811</v>
      </c>
      <c r="P1444" s="262">
        <v>0.42299999999999999</v>
      </c>
    </row>
    <row r="1445" spans="14:16">
      <c r="N1445" s="261" t="s">
        <v>6812</v>
      </c>
      <c r="O1445" s="262" t="s">
        <v>6813</v>
      </c>
      <c r="P1445" s="262">
        <v>0.55500000000000005</v>
      </c>
    </row>
    <row r="1446" spans="14:16">
      <c r="N1446" s="261" t="s">
        <v>6814</v>
      </c>
      <c r="O1446" s="262" t="s">
        <v>6815</v>
      </c>
      <c r="P1446" s="262">
        <v>0.505</v>
      </c>
    </row>
    <row r="1447" spans="14:16">
      <c r="N1447" s="261" t="s">
        <v>6816</v>
      </c>
      <c r="O1447" s="262" t="s">
        <v>6817</v>
      </c>
      <c r="P1447" s="262">
        <v>0.125</v>
      </c>
    </row>
    <row r="1448" spans="14:16">
      <c r="N1448" s="261" t="s">
        <v>6818</v>
      </c>
      <c r="O1448" s="262" t="s">
        <v>6819</v>
      </c>
      <c r="P1448" s="262">
        <v>0.32500000000000001</v>
      </c>
    </row>
    <row r="1449" spans="14:16">
      <c r="N1449" s="261" t="s">
        <v>6820</v>
      </c>
      <c r="O1449" s="262" t="s">
        <v>6821</v>
      </c>
      <c r="P1449" s="262">
        <v>0.47</v>
      </c>
    </row>
    <row r="1450" spans="14:16">
      <c r="N1450" s="261" t="s">
        <v>6822</v>
      </c>
      <c r="O1450" s="262" t="s">
        <v>6823</v>
      </c>
      <c r="P1450" s="262">
        <v>0.40600000000000003</v>
      </c>
    </row>
    <row r="1451" spans="14:16">
      <c r="N1451" s="261" t="s">
        <v>6824</v>
      </c>
      <c r="O1451" s="262" t="s">
        <v>6825</v>
      </c>
      <c r="P1451" s="262">
        <v>0.52700000000000002</v>
      </c>
    </row>
    <row r="1452" spans="14:16">
      <c r="N1452" s="261" t="s">
        <v>6826</v>
      </c>
      <c r="O1452" s="262" t="s">
        <v>3788</v>
      </c>
      <c r="P1452" s="262">
        <v>0</v>
      </c>
    </row>
    <row r="1453" spans="14:16">
      <c r="N1453" s="261" t="s">
        <v>6827</v>
      </c>
      <c r="O1453" s="262" t="s">
        <v>6828</v>
      </c>
      <c r="P1453" s="262">
        <v>0.34</v>
      </c>
    </row>
    <row r="1454" spans="14:16">
      <c r="N1454" s="261" t="s">
        <v>6829</v>
      </c>
      <c r="O1454" s="262" t="s">
        <v>6830</v>
      </c>
      <c r="P1454" s="262">
        <v>0</v>
      </c>
    </row>
    <row r="1455" spans="14:16">
      <c r="N1455" s="261" t="s">
        <v>6831</v>
      </c>
      <c r="O1455" s="262" t="s">
        <v>6832</v>
      </c>
      <c r="P1455" s="262">
        <v>0.29199999999999998</v>
      </c>
    </row>
    <row r="1456" spans="14:16">
      <c r="N1456" s="261" t="s">
        <v>6833</v>
      </c>
      <c r="O1456" s="262" t="s">
        <v>6834</v>
      </c>
      <c r="P1456" s="262">
        <v>0</v>
      </c>
    </row>
    <row r="1457" spans="14:16">
      <c r="N1457" s="261" t="s">
        <v>6835</v>
      </c>
      <c r="O1457" s="262" t="s">
        <v>6836</v>
      </c>
      <c r="P1457" s="262">
        <v>0</v>
      </c>
    </row>
    <row r="1458" spans="14:16">
      <c r="N1458" s="261" t="s">
        <v>6837</v>
      </c>
      <c r="O1458" s="262" t="s">
        <v>6838</v>
      </c>
      <c r="P1458" s="262">
        <v>0.45700000000000002</v>
      </c>
    </row>
    <row r="1459" spans="14:16">
      <c r="N1459" s="261" t="s">
        <v>6839</v>
      </c>
      <c r="O1459" s="262" t="s">
        <v>6840</v>
      </c>
      <c r="P1459" s="262">
        <v>0</v>
      </c>
    </row>
    <row r="1460" spans="14:16">
      <c r="N1460" s="261" t="s">
        <v>6841</v>
      </c>
      <c r="O1460" s="262" t="s">
        <v>6842</v>
      </c>
      <c r="P1460" s="262">
        <v>4.7E-2</v>
      </c>
    </row>
    <row r="1461" spans="14:16">
      <c r="N1461" s="261" t="s">
        <v>6843</v>
      </c>
      <c r="O1461" s="262" t="s">
        <v>3793</v>
      </c>
      <c r="P1461" s="262">
        <v>0</v>
      </c>
    </row>
    <row r="1462" spans="14:16">
      <c r="N1462" s="261" t="s">
        <v>6844</v>
      </c>
      <c r="O1462" s="262" t="s">
        <v>3795</v>
      </c>
      <c r="P1462" s="262">
        <v>0</v>
      </c>
    </row>
    <row r="1463" spans="14:16">
      <c r="N1463" s="261" t="s">
        <v>6845</v>
      </c>
      <c r="O1463" s="262" t="s">
        <v>6846</v>
      </c>
      <c r="P1463" s="262">
        <v>6.6000000000000003E-2</v>
      </c>
    </row>
    <row r="1464" spans="14:16">
      <c r="N1464" s="261" t="s">
        <v>6847</v>
      </c>
      <c r="O1464" s="262" t="s">
        <v>6848</v>
      </c>
      <c r="P1464" s="262">
        <v>0.23499999999999999</v>
      </c>
    </row>
    <row r="1465" spans="14:16">
      <c r="N1465" s="261" t="s">
        <v>6849</v>
      </c>
      <c r="O1465" s="262" t="s">
        <v>6850</v>
      </c>
      <c r="P1465" s="262">
        <v>0.24899999999999997</v>
      </c>
    </row>
    <row r="1466" spans="14:16">
      <c r="N1466" s="261" t="s">
        <v>6851</v>
      </c>
      <c r="O1466" s="262" t="s">
        <v>6852</v>
      </c>
      <c r="P1466" s="262">
        <v>0.27700000000000002</v>
      </c>
    </row>
    <row r="1467" spans="14:16">
      <c r="N1467" s="261" t="s">
        <v>6853</v>
      </c>
      <c r="O1467" s="262" t="s">
        <v>3799</v>
      </c>
      <c r="P1467" s="262">
        <v>0</v>
      </c>
    </row>
    <row r="1468" spans="14:16">
      <c r="N1468" s="261" t="s">
        <v>6854</v>
      </c>
      <c r="O1468" s="262" t="s">
        <v>3801</v>
      </c>
      <c r="P1468" s="262">
        <v>0</v>
      </c>
    </row>
    <row r="1469" spans="14:16">
      <c r="N1469" s="261" t="s">
        <v>6855</v>
      </c>
      <c r="O1469" s="262" t="s">
        <v>3803</v>
      </c>
      <c r="P1469" s="262">
        <v>0</v>
      </c>
    </row>
    <row r="1470" spans="14:16">
      <c r="N1470" s="261" t="s">
        <v>6856</v>
      </c>
      <c r="O1470" s="262" t="s">
        <v>3805</v>
      </c>
      <c r="P1470" s="262">
        <v>0</v>
      </c>
    </row>
    <row r="1471" spans="14:16">
      <c r="N1471" s="261" t="s">
        <v>6857</v>
      </c>
      <c r="O1471" s="262" t="s">
        <v>3807</v>
      </c>
      <c r="P1471" s="262">
        <v>0</v>
      </c>
    </row>
    <row r="1472" spans="14:16">
      <c r="N1472" s="261" t="s">
        <v>6858</v>
      </c>
      <c r="O1472" s="262" t="s">
        <v>3809</v>
      </c>
      <c r="P1472" s="262">
        <v>0</v>
      </c>
    </row>
    <row r="1473" spans="14:16">
      <c r="N1473" s="261" t="s">
        <v>6859</v>
      </c>
      <c r="O1473" s="262" t="s">
        <v>6860</v>
      </c>
      <c r="P1473" s="262">
        <v>0</v>
      </c>
    </row>
    <row r="1474" spans="14:16">
      <c r="N1474" s="261" t="s">
        <v>6861</v>
      </c>
      <c r="O1474" s="262" t="s">
        <v>6862</v>
      </c>
      <c r="P1474" s="262">
        <v>0</v>
      </c>
    </row>
    <row r="1475" spans="14:16">
      <c r="N1475" s="261" t="s">
        <v>6863</v>
      </c>
      <c r="O1475" s="262" t="s">
        <v>6864</v>
      </c>
      <c r="P1475" s="262">
        <v>0</v>
      </c>
    </row>
    <row r="1476" spans="14:16">
      <c r="N1476" s="261" t="s">
        <v>6865</v>
      </c>
      <c r="O1476" s="262" t="s">
        <v>6866</v>
      </c>
      <c r="P1476" s="262">
        <v>0.443</v>
      </c>
    </row>
    <row r="1477" spans="14:16">
      <c r="N1477" s="261" t="s">
        <v>6867</v>
      </c>
      <c r="O1477" s="262" t="s">
        <v>6868</v>
      </c>
      <c r="P1477" s="262">
        <v>0.45800000000000002</v>
      </c>
    </row>
    <row r="1478" spans="14:16">
      <c r="N1478" s="261" t="s">
        <v>6869</v>
      </c>
      <c r="O1478" s="262" t="s">
        <v>6870</v>
      </c>
      <c r="P1478" s="262">
        <v>0</v>
      </c>
    </row>
    <row r="1479" spans="14:16">
      <c r="N1479" s="261" t="s">
        <v>6871</v>
      </c>
      <c r="O1479" s="262" t="s">
        <v>6872</v>
      </c>
      <c r="P1479" s="262">
        <v>0.49399999999999999</v>
      </c>
    </row>
    <row r="1480" spans="14:16">
      <c r="N1480" s="261" t="s">
        <v>6873</v>
      </c>
      <c r="O1480" s="262" t="s">
        <v>3817</v>
      </c>
      <c r="P1480" s="262">
        <v>0.32</v>
      </c>
    </row>
    <row r="1481" spans="14:16">
      <c r="N1481" s="261" t="s">
        <v>6874</v>
      </c>
      <c r="O1481" s="262" t="s">
        <v>3819</v>
      </c>
      <c r="P1481" s="262">
        <v>0</v>
      </c>
    </row>
    <row r="1482" spans="14:16">
      <c r="N1482" s="261" t="s">
        <v>6875</v>
      </c>
      <c r="O1482" s="262" t="s">
        <v>3821</v>
      </c>
      <c r="P1482" s="262">
        <v>0.42299999999999999</v>
      </c>
    </row>
    <row r="1483" spans="14:16">
      <c r="N1483" s="261" t="s">
        <v>6876</v>
      </c>
      <c r="O1483" s="262" t="s">
        <v>660</v>
      </c>
      <c r="P1483" s="262">
        <v>0</v>
      </c>
    </row>
    <row r="1484" spans="14:16">
      <c r="N1484" s="261" t="s">
        <v>6877</v>
      </c>
      <c r="O1484" s="262" t="s">
        <v>980</v>
      </c>
      <c r="P1484" s="262">
        <v>0</v>
      </c>
    </row>
    <row r="1485" spans="14:16">
      <c r="N1485" s="261" t="s">
        <v>6878</v>
      </c>
      <c r="O1485" s="262" t="s">
        <v>3827</v>
      </c>
      <c r="P1485" s="262">
        <v>0.45700000000000002</v>
      </c>
    </row>
    <row r="1486" spans="14:16">
      <c r="N1486" s="261" t="s">
        <v>6879</v>
      </c>
      <c r="O1486" s="262" t="s">
        <v>6880</v>
      </c>
      <c r="P1486" s="262">
        <v>0.47</v>
      </c>
    </row>
    <row r="1487" spans="14:16">
      <c r="N1487" s="261" t="s">
        <v>6881</v>
      </c>
      <c r="O1487" s="262" t="s">
        <v>6882</v>
      </c>
      <c r="P1487" s="262">
        <v>0.56799999999999995</v>
      </c>
    </row>
    <row r="1488" spans="14:16">
      <c r="N1488" s="261" t="s">
        <v>6883</v>
      </c>
      <c r="O1488" s="262" t="s">
        <v>6884</v>
      </c>
      <c r="P1488" s="262">
        <v>0.63200000000000001</v>
      </c>
    </row>
    <row r="1489" spans="14:16">
      <c r="N1489" s="261" t="s">
        <v>6885</v>
      </c>
      <c r="O1489" s="262" t="s">
        <v>6886</v>
      </c>
      <c r="P1489" s="262">
        <v>0.51</v>
      </c>
    </row>
    <row r="1490" spans="14:16">
      <c r="N1490" s="261" t="s">
        <v>6887</v>
      </c>
      <c r="O1490" s="262" t="s">
        <v>998</v>
      </c>
      <c r="P1490" s="262">
        <v>0.28100000000000003</v>
      </c>
    </row>
    <row r="1491" spans="14:16">
      <c r="N1491" s="261" t="s">
        <v>6888</v>
      </c>
      <c r="O1491" s="262" t="s">
        <v>6889</v>
      </c>
      <c r="P1491" s="262">
        <v>0</v>
      </c>
    </row>
    <row r="1492" spans="14:16">
      <c r="N1492" s="261" t="s">
        <v>6890</v>
      </c>
      <c r="O1492" s="262" t="s">
        <v>6891</v>
      </c>
      <c r="P1492" s="262">
        <v>0.318</v>
      </c>
    </row>
    <row r="1493" spans="14:16">
      <c r="N1493" s="261" t="s">
        <v>6892</v>
      </c>
      <c r="O1493" s="262" t="s">
        <v>6893</v>
      </c>
      <c r="P1493" s="262">
        <v>0</v>
      </c>
    </row>
    <row r="1494" spans="14:16">
      <c r="N1494" s="261" t="s">
        <v>6894</v>
      </c>
      <c r="O1494" s="262" t="s">
        <v>6895</v>
      </c>
      <c r="P1494" s="262">
        <v>0.53600000000000003</v>
      </c>
    </row>
    <row r="1495" spans="14:16">
      <c r="N1495" s="261" t="s">
        <v>6896</v>
      </c>
      <c r="O1495" s="262" t="s">
        <v>6897</v>
      </c>
      <c r="P1495" s="262">
        <v>0.33500000000000002</v>
      </c>
    </row>
    <row r="1496" spans="14:16">
      <c r="N1496" s="261" t="s">
        <v>6898</v>
      </c>
      <c r="O1496" s="262" t="s">
        <v>6899</v>
      </c>
      <c r="P1496" s="262">
        <v>0</v>
      </c>
    </row>
    <row r="1497" spans="14:16">
      <c r="N1497" s="261" t="s">
        <v>6900</v>
      </c>
      <c r="O1497" s="262" t="s">
        <v>6901</v>
      </c>
      <c r="P1497" s="262">
        <v>0.33400000000000002</v>
      </c>
    </row>
    <row r="1498" spans="14:16">
      <c r="N1498" s="261" t="s">
        <v>6902</v>
      </c>
      <c r="O1498" s="262" t="s">
        <v>6903</v>
      </c>
      <c r="P1498" s="262">
        <v>0.23299999999999998</v>
      </c>
    </row>
    <row r="1499" spans="14:16">
      <c r="N1499" s="261" t="s">
        <v>6904</v>
      </c>
      <c r="O1499" s="262" t="s">
        <v>6905</v>
      </c>
      <c r="P1499" s="262">
        <v>0.48299999999999998</v>
      </c>
    </row>
    <row r="1500" spans="14:16">
      <c r="N1500" s="261" t="s">
        <v>6906</v>
      </c>
      <c r="O1500" s="262" t="s">
        <v>6907</v>
      </c>
      <c r="P1500" s="262">
        <v>0.32400000000000001</v>
      </c>
    </row>
    <row r="1501" spans="14:16">
      <c r="N1501" s="261" t="s">
        <v>6908</v>
      </c>
      <c r="O1501" s="262" t="s">
        <v>6909</v>
      </c>
      <c r="P1501" s="262">
        <v>0.55099999999999993</v>
      </c>
    </row>
    <row r="1502" spans="14:16">
      <c r="N1502" s="261" t="s">
        <v>6910</v>
      </c>
      <c r="O1502" s="262" t="s">
        <v>6911</v>
      </c>
      <c r="P1502" s="262">
        <v>0.45600000000000002</v>
      </c>
    </row>
    <row r="1503" spans="14:16">
      <c r="N1503" s="261" t="s">
        <v>6912</v>
      </c>
      <c r="O1503" s="262" t="s">
        <v>6913</v>
      </c>
      <c r="P1503" s="262">
        <v>0.42899999999999999</v>
      </c>
    </row>
    <row r="1504" spans="14:16">
      <c r="N1504" s="261" t="s">
        <v>6914</v>
      </c>
      <c r="O1504" s="262" t="s">
        <v>6915</v>
      </c>
      <c r="P1504" s="262">
        <v>0.47299999999999998</v>
      </c>
    </row>
    <row r="1505" spans="14:16">
      <c r="N1505" s="261" t="s">
        <v>6916</v>
      </c>
      <c r="O1505" s="262" t="s">
        <v>6917</v>
      </c>
      <c r="P1505" s="262">
        <v>0.48799999999999999</v>
      </c>
    </row>
    <row r="1506" spans="14:16">
      <c r="N1506" s="261" t="s">
        <v>6918</v>
      </c>
      <c r="O1506" s="262" t="s">
        <v>6919</v>
      </c>
      <c r="P1506" s="262">
        <v>0.52100000000000002</v>
      </c>
    </row>
    <row r="1507" spans="14:16">
      <c r="N1507" s="261" t="s">
        <v>6920</v>
      </c>
      <c r="O1507" s="262" t="s">
        <v>6921</v>
      </c>
      <c r="P1507" s="262">
        <v>0.41699999999999998</v>
      </c>
    </row>
    <row r="1508" spans="14:16">
      <c r="N1508" s="261" t="s">
        <v>6922</v>
      </c>
      <c r="O1508" s="262" t="s">
        <v>6923</v>
      </c>
      <c r="P1508" s="262">
        <v>0.54600000000000004</v>
      </c>
    </row>
    <row r="1509" spans="14:16">
      <c r="N1509" s="261" t="s">
        <v>6924</v>
      </c>
      <c r="O1509" s="262" t="s">
        <v>6925</v>
      </c>
      <c r="P1509" s="262">
        <v>0.34200000000000003</v>
      </c>
    </row>
    <row r="1510" spans="14:16">
      <c r="N1510" s="261" t="s">
        <v>6926</v>
      </c>
      <c r="O1510" s="262" t="s">
        <v>6927</v>
      </c>
      <c r="P1510" s="262">
        <v>0.26600000000000001</v>
      </c>
    </row>
    <row r="1511" spans="14:16">
      <c r="N1511" s="261" t="s">
        <v>6928</v>
      </c>
      <c r="O1511" s="262" t="s">
        <v>6929</v>
      </c>
      <c r="P1511" s="262">
        <v>0</v>
      </c>
    </row>
    <row r="1512" spans="14:16">
      <c r="N1512" s="261" t="s">
        <v>6930</v>
      </c>
      <c r="O1512" s="262" t="s">
        <v>6931</v>
      </c>
      <c r="P1512" s="262">
        <v>0.46800000000000003</v>
      </c>
    </row>
    <row r="1513" spans="14:16">
      <c r="N1513" s="261" t="s">
        <v>6932</v>
      </c>
      <c r="O1513" s="262" t="s">
        <v>6933</v>
      </c>
      <c r="P1513" s="262">
        <v>0.39200000000000002</v>
      </c>
    </row>
    <row r="1514" spans="14:16">
      <c r="N1514" s="261" t="s">
        <v>6934</v>
      </c>
      <c r="O1514" s="262" t="s">
        <v>6935</v>
      </c>
      <c r="P1514" s="262">
        <v>0.41399999999999998</v>
      </c>
    </row>
    <row r="1515" spans="14:16">
      <c r="N1515" s="261" t="s">
        <v>6936</v>
      </c>
      <c r="O1515" s="262" t="s">
        <v>6937</v>
      </c>
      <c r="P1515" s="262">
        <v>0.53</v>
      </c>
    </row>
    <row r="1516" spans="14:16">
      <c r="N1516" s="261" t="s">
        <v>6938</v>
      </c>
      <c r="O1516" s="262" t="s">
        <v>6939</v>
      </c>
      <c r="P1516" s="262">
        <v>0.47300000000000003</v>
      </c>
    </row>
    <row r="1517" spans="14:16">
      <c r="N1517" s="261" t="s">
        <v>6940</v>
      </c>
      <c r="O1517" s="262" t="s">
        <v>6941</v>
      </c>
      <c r="P1517" s="262">
        <v>0.39800000000000002</v>
      </c>
    </row>
    <row r="1518" spans="14:16">
      <c r="N1518" s="261" t="s">
        <v>6942</v>
      </c>
      <c r="O1518" s="262" t="s">
        <v>3864</v>
      </c>
      <c r="P1518" s="262">
        <v>0</v>
      </c>
    </row>
    <row r="1519" spans="14:16">
      <c r="N1519" s="261" t="s">
        <v>6943</v>
      </c>
      <c r="O1519" s="262" t="s">
        <v>6944</v>
      </c>
      <c r="P1519" s="262">
        <v>0.64600000000000002</v>
      </c>
    </row>
    <row r="1520" spans="14:16">
      <c r="N1520" s="261" t="s">
        <v>6945</v>
      </c>
      <c r="O1520" s="262" t="s">
        <v>6946</v>
      </c>
      <c r="P1520" s="262">
        <v>0.53700000000000003</v>
      </c>
    </row>
    <row r="1521" spans="14:16">
      <c r="N1521" s="261" t="s">
        <v>6947</v>
      </c>
      <c r="O1521" s="262" t="s">
        <v>3869</v>
      </c>
      <c r="P1521" s="262">
        <v>0</v>
      </c>
    </row>
    <row r="1522" spans="14:16">
      <c r="N1522" s="261" t="s">
        <v>6948</v>
      </c>
      <c r="O1522" s="262" t="s">
        <v>3871</v>
      </c>
      <c r="P1522" s="262">
        <v>0.28999999999999998</v>
      </c>
    </row>
    <row r="1523" spans="14:16">
      <c r="N1523" s="261" t="s">
        <v>6949</v>
      </c>
      <c r="O1523" s="262" t="s">
        <v>6950</v>
      </c>
      <c r="P1523" s="262">
        <v>0.27599999999999997</v>
      </c>
    </row>
    <row r="1524" spans="14:16">
      <c r="N1524" s="261" t="s">
        <v>6951</v>
      </c>
      <c r="O1524" s="262" t="s">
        <v>6952</v>
      </c>
      <c r="P1524" s="262">
        <v>0.33</v>
      </c>
    </row>
    <row r="1525" spans="14:16">
      <c r="N1525" s="261" t="s">
        <v>6953</v>
      </c>
      <c r="O1525" s="262" t="s">
        <v>6954</v>
      </c>
      <c r="P1525" s="262">
        <v>0.73099999999999998</v>
      </c>
    </row>
    <row r="1526" spans="14:16">
      <c r="N1526" s="261" t="s">
        <v>6955</v>
      </c>
      <c r="O1526" s="262" t="s">
        <v>6956</v>
      </c>
      <c r="P1526" s="262">
        <v>0.44400000000000001</v>
      </c>
    </row>
    <row r="1527" spans="14:16">
      <c r="N1527" s="261" t="s">
        <v>6957</v>
      </c>
      <c r="O1527" s="262" t="s">
        <v>6958</v>
      </c>
      <c r="P1527" s="262">
        <v>0.5109999999999999</v>
      </c>
    </row>
    <row r="1528" spans="14:16">
      <c r="N1528" s="261" t="s">
        <v>6959</v>
      </c>
      <c r="O1528" s="262" t="s">
        <v>6960</v>
      </c>
      <c r="P1528" s="262">
        <v>0.45700000000000002</v>
      </c>
    </row>
    <row r="1529" spans="14:16">
      <c r="N1529" s="261" t="s">
        <v>6961</v>
      </c>
      <c r="O1529" s="262" t="s">
        <v>3883</v>
      </c>
      <c r="P1529" s="262">
        <v>0</v>
      </c>
    </row>
    <row r="1530" spans="14:16">
      <c r="N1530" s="261" t="s">
        <v>6962</v>
      </c>
      <c r="O1530" s="262" t="s">
        <v>3885</v>
      </c>
      <c r="P1530" s="262">
        <v>0</v>
      </c>
    </row>
    <row r="1531" spans="14:16">
      <c r="N1531" s="261" t="s">
        <v>6963</v>
      </c>
      <c r="O1531" s="262" t="s">
        <v>6964</v>
      </c>
      <c r="P1531" s="262">
        <v>0.1</v>
      </c>
    </row>
    <row r="1532" spans="14:16">
      <c r="N1532" s="261" t="s">
        <v>6965</v>
      </c>
      <c r="O1532" s="262" t="s">
        <v>6966</v>
      </c>
      <c r="P1532" s="262">
        <v>0.25</v>
      </c>
    </row>
    <row r="1533" spans="14:16">
      <c r="N1533" s="261" t="s">
        <v>6967</v>
      </c>
      <c r="O1533" s="262" t="s">
        <v>6968</v>
      </c>
      <c r="P1533" s="262">
        <v>0.59399999999999997</v>
      </c>
    </row>
    <row r="1534" spans="14:16">
      <c r="N1534" s="261" t="s">
        <v>6969</v>
      </c>
      <c r="O1534" s="262" t="s">
        <v>997</v>
      </c>
      <c r="P1534" s="262">
        <v>0</v>
      </c>
    </row>
    <row r="1535" spans="14:16">
      <c r="N1535" s="261" t="s">
        <v>6970</v>
      </c>
      <c r="O1535" s="262" t="s">
        <v>6971</v>
      </c>
      <c r="P1535" s="262">
        <v>0.46799999999999997</v>
      </c>
    </row>
    <row r="1536" spans="14:16">
      <c r="N1536" s="261" t="s">
        <v>6972</v>
      </c>
      <c r="O1536" s="262" t="s">
        <v>6973</v>
      </c>
      <c r="P1536" s="262">
        <v>0.37</v>
      </c>
    </row>
    <row r="1537" spans="14:16">
      <c r="N1537" s="261" t="s">
        <v>6974</v>
      </c>
      <c r="O1537" s="262" t="s">
        <v>6975</v>
      </c>
      <c r="P1537" s="262">
        <v>0</v>
      </c>
    </row>
    <row r="1538" spans="14:16">
      <c r="N1538" s="261" t="s">
        <v>6976</v>
      </c>
      <c r="O1538" s="262" t="s">
        <v>6977</v>
      </c>
      <c r="P1538" s="262">
        <v>0.495</v>
      </c>
    </row>
    <row r="1539" spans="14:16">
      <c r="N1539" s="261" t="s">
        <v>6978</v>
      </c>
      <c r="O1539" s="262" t="s">
        <v>6979</v>
      </c>
      <c r="P1539" s="262">
        <v>0.48399999999999999</v>
      </c>
    </row>
    <row r="1540" spans="14:16">
      <c r="N1540" s="261" t="s">
        <v>6980</v>
      </c>
      <c r="O1540" s="262" t="s">
        <v>6981</v>
      </c>
      <c r="P1540" s="262">
        <v>0</v>
      </c>
    </row>
    <row r="1541" spans="14:16">
      <c r="N1541" s="261" t="s">
        <v>6982</v>
      </c>
      <c r="O1541" s="262" t="s">
        <v>6983</v>
      </c>
      <c r="P1541" s="262">
        <v>0.48500000000000004</v>
      </c>
    </row>
    <row r="1542" spans="14:16">
      <c r="N1542" s="261" t="s">
        <v>6984</v>
      </c>
      <c r="O1542" s="262" t="s">
        <v>6985</v>
      </c>
      <c r="P1542" s="262">
        <v>0.53300000000000003</v>
      </c>
    </row>
    <row r="1543" spans="14:16">
      <c r="N1543" s="261" t="s">
        <v>6986</v>
      </c>
      <c r="O1543" s="262" t="s">
        <v>6987</v>
      </c>
      <c r="P1543" s="262">
        <v>0</v>
      </c>
    </row>
    <row r="1544" spans="14:16">
      <c r="N1544" s="261" t="s">
        <v>6988</v>
      </c>
      <c r="O1544" s="262" t="s">
        <v>6989</v>
      </c>
      <c r="P1544" s="262">
        <v>0.47800000000000004</v>
      </c>
    </row>
    <row r="1545" spans="14:16">
      <c r="N1545" s="261" t="s">
        <v>6990</v>
      </c>
      <c r="O1545" s="262" t="s">
        <v>6991</v>
      </c>
      <c r="P1545" s="262">
        <v>0.41699999999999998</v>
      </c>
    </row>
    <row r="1546" spans="14:16">
      <c r="N1546" s="261" t="s">
        <v>6992</v>
      </c>
      <c r="O1546" s="262" t="s">
        <v>6993</v>
      </c>
      <c r="P1546" s="262">
        <v>0.53500000000000003</v>
      </c>
    </row>
    <row r="1547" spans="14:16">
      <c r="N1547" s="261" t="s">
        <v>6994</v>
      </c>
      <c r="O1547" s="262" t="s">
        <v>6995</v>
      </c>
      <c r="P1547" s="262">
        <v>0</v>
      </c>
    </row>
    <row r="1548" spans="14:16">
      <c r="N1548" s="261" t="s">
        <v>6996</v>
      </c>
      <c r="O1548" s="262" t="s">
        <v>6997</v>
      </c>
      <c r="P1548" s="262">
        <v>0.47499999999999998</v>
      </c>
    </row>
    <row r="1549" spans="14:16">
      <c r="N1549" s="261" t="s">
        <v>6998</v>
      </c>
      <c r="O1549" s="262" t="s">
        <v>6999</v>
      </c>
      <c r="P1549" s="262">
        <v>0.48899999999999993</v>
      </c>
    </row>
    <row r="1550" spans="14:16">
      <c r="N1550" s="261" t="s">
        <v>7000</v>
      </c>
      <c r="O1550" s="262" t="s">
        <v>7001</v>
      </c>
      <c r="P1550" s="262">
        <v>0.436</v>
      </c>
    </row>
    <row r="1551" spans="14:16">
      <c r="N1551" s="261" t="s">
        <v>7002</v>
      </c>
      <c r="O1551" s="262" t="s">
        <v>7003</v>
      </c>
      <c r="P1551" s="262">
        <v>0.47</v>
      </c>
    </row>
    <row r="1552" spans="14:16">
      <c r="N1552" s="261" t="s">
        <v>7004</v>
      </c>
      <c r="O1552" s="262" t="s">
        <v>7005</v>
      </c>
      <c r="P1552" s="262">
        <v>0.70599999999999996</v>
      </c>
    </row>
    <row r="1553" spans="14:16">
      <c r="N1553" s="261" t="s">
        <v>7006</v>
      </c>
      <c r="O1553" s="262" t="s">
        <v>7007</v>
      </c>
      <c r="P1553" s="262">
        <v>0</v>
      </c>
    </row>
    <row r="1554" spans="14:16">
      <c r="N1554" s="261" t="s">
        <v>7008</v>
      </c>
      <c r="O1554" s="262" t="s">
        <v>7009</v>
      </c>
      <c r="P1554" s="262">
        <v>0.44900000000000001</v>
      </c>
    </row>
    <row r="1555" spans="14:16">
      <c r="N1555" s="261" t="s">
        <v>7010</v>
      </c>
      <c r="O1555" s="262" t="s">
        <v>7011</v>
      </c>
      <c r="P1555" s="262">
        <v>0.42899999999999999</v>
      </c>
    </row>
    <row r="1556" spans="14:16">
      <c r="N1556" s="261" t="s">
        <v>7012</v>
      </c>
      <c r="O1556" s="262" t="s">
        <v>7013</v>
      </c>
      <c r="P1556" s="262">
        <v>0.51700000000000002</v>
      </c>
    </row>
    <row r="1557" spans="14:16">
      <c r="N1557" s="261" t="s">
        <v>7014</v>
      </c>
      <c r="O1557" s="262" t="s">
        <v>7015</v>
      </c>
      <c r="P1557" s="262">
        <v>0.41599999999999998</v>
      </c>
    </row>
    <row r="1558" spans="14:16">
      <c r="N1558" s="261" t="s">
        <v>7016</v>
      </c>
      <c r="O1558" s="262" t="s">
        <v>7017</v>
      </c>
      <c r="P1558" s="262">
        <v>0.32500000000000001</v>
      </c>
    </row>
    <row r="1559" spans="14:16">
      <c r="N1559" s="261" t="s">
        <v>7018</v>
      </c>
      <c r="O1559" s="262" t="s">
        <v>7019</v>
      </c>
      <c r="P1559" s="262">
        <v>0.46</v>
      </c>
    </row>
    <row r="1560" spans="14:16">
      <c r="N1560" s="261" t="s">
        <v>7020</v>
      </c>
      <c r="O1560" s="262" t="s">
        <v>7021</v>
      </c>
      <c r="P1560" s="262">
        <v>0.46700000000000003</v>
      </c>
    </row>
    <row r="1561" spans="14:16">
      <c r="N1561" s="261" t="s">
        <v>7022</v>
      </c>
      <c r="O1561" s="262" t="s">
        <v>7023</v>
      </c>
      <c r="P1561" s="262">
        <v>0.39500000000000002</v>
      </c>
    </row>
    <row r="1562" spans="14:16">
      <c r="N1562" s="261" t="s">
        <v>7024</v>
      </c>
      <c r="O1562" s="262" t="s">
        <v>7025</v>
      </c>
      <c r="P1562" s="262">
        <v>0.48599999999999999</v>
      </c>
    </row>
    <row r="1563" spans="14:16">
      <c r="N1563" s="261" t="s">
        <v>7026</v>
      </c>
      <c r="O1563" s="262" t="s">
        <v>7027</v>
      </c>
      <c r="P1563" s="262">
        <v>0.504</v>
      </c>
    </row>
    <row r="1564" spans="14:16">
      <c r="N1564" s="261" t="s">
        <v>7028</v>
      </c>
      <c r="O1564" s="262" t="s">
        <v>7029</v>
      </c>
      <c r="P1564" s="262">
        <v>0.60799999999999998</v>
      </c>
    </row>
    <row r="1565" spans="14:16">
      <c r="N1565" s="261" t="s">
        <v>7030</v>
      </c>
      <c r="O1565" s="262" t="s">
        <v>7031</v>
      </c>
      <c r="P1565" s="262">
        <v>0.23899999999999999</v>
      </c>
    </row>
    <row r="1566" spans="14:16">
      <c r="N1566" s="261" t="s">
        <v>7032</v>
      </c>
      <c r="O1566" s="262" t="s">
        <v>636</v>
      </c>
      <c r="P1566" s="262">
        <v>0.39600000000000002</v>
      </c>
    </row>
    <row r="1567" spans="14:16">
      <c r="N1567" s="261" t="s">
        <v>7033</v>
      </c>
      <c r="O1567" s="262" t="s">
        <v>637</v>
      </c>
      <c r="P1567" s="262">
        <v>0.44400000000000001</v>
      </c>
    </row>
    <row r="1568" spans="14:16">
      <c r="N1568" s="261" t="s">
        <v>7034</v>
      </c>
      <c r="O1568" s="262" t="s">
        <v>3934</v>
      </c>
      <c r="P1568" s="262">
        <v>0.504</v>
      </c>
    </row>
    <row r="1569" spans="14:16">
      <c r="N1569" s="261" t="s">
        <v>7035</v>
      </c>
      <c r="O1569" s="262" t="s">
        <v>7036</v>
      </c>
      <c r="P1569" s="262">
        <v>0.495</v>
      </c>
    </row>
    <row r="1570" spans="14:16">
      <c r="N1570" s="261" t="s">
        <v>7037</v>
      </c>
      <c r="O1570" s="262" t="s">
        <v>7038</v>
      </c>
      <c r="P1570" s="262">
        <v>0.59199999999999997</v>
      </c>
    </row>
    <row r="1571" spans="14:16">
      <c r="N1571" s="261" t="s">
        <v>7039</v>
      </c>
      <c r="O1571" s="262" t="s">
        <v>7040</v>
      </c>
      <c r="P1571" s="262">
        <v>0.56599999999999995</v>
      </c>
    </row>
    <row r="1572" spans="14:16">
      <c r="N1572" s="261" t="s">
        <v>7041</v>
      </c>
      <c r="O1572" s="262" t="s">
        <v>7042</v>
      </c>
      <c r="P1572" s="262">
        <v>0.32300000000000001</v>
      </c>
    </row>
    <row r="1573" spans="14:16">
      <c r="N1573" s="261" t="s">
        <v>7043</v>
      </c>
      <c r="O1573" s="262" t="s">
        <v>7044</v>
      </c>
      <c r="P1573" s="262">
        <v>0.39200000000000002</v>
      </c>
    </row>
    <row r="1574" spans="14:16">
      <c r="N1574" s="261" t="s">
        <v>7045</v>
      </c>
      <c r="O1574" s="262" t="s">
        <v>975</v>
      </c>
      <c r="P1574" s="262">
        <v>0</v>
      </c>
    </row>
    <row r="1575" spans="14:16">
      <c r="N1575" s="261" t="s">
        <v>7046</v>
      </c>
      <c r="O1575" s="262" t="s">
        <v>3944</v>
      </c>
      <c r="P1575" s="262">
        <v>0.41</v>
      </c>
    </row>
    <row r="1576" spans="14:16">
      <c r="N1576" s="261" t="s">
        <v>7047</v>
      </c>
      <c r="O1576" s="262" t="s">
        <v>3948</v>
      </c>
      <c r="P1576" s="262">
        <v>0</v>
      </c>
    </row>
    <row r="1577" spans="14:16">
      <c r="N1577" s="261" t="s">
        <v>7048</v>
      </c>
      <c r="O1577" s="262" t="s">
        <v>3950</v>
      </c>
      <c r="P1577" s="262">
        <v>0</v>
      </c>
    </row>
    <row r="1578" spans="14:16">
      <c r="N1578" s="261" t="s">
        <v>7049</v>
      </c>
      <c r="O1578" s="262" t="s">
        <v>7050</v>
      </c>
      <c r="P1578" s="262">
        <v>2.7E-2</v>
      </c>
    </row>
    <row r="1579" spans="14:16">
      <c r="N1579" s="261" t="s">
        <v>7051</v>
      </c>
      <c r="O1579" s="262" t="s">
        <v>7052</v>
      </c>
      <c r="P1579" s="262">
        <v>0.54600000000000004</v>
      </c>
    </row>
    <row r="1580" spans="14:16">
      <c r="N1580" s="261" t="s">
        <v>7053</v>
      </c>
      <c r="O1580" s="262" t="s">
        <v>7054</v>
      </c>
      <c r="P1580" s="262">
        <v>0.43</v>
      </c>
    </row>
    <row r="1581" spans="14:16">
      <c r="N1581" s="261" t="s">
        <v>7055</v>
      </c>
      <c r="O1581" s="262" t="s">
        <v>7056</v>
      </c>
      <c r="P1581" s="262">
        <v>0.38900000000000001</v>
      </c>
    </row>
    <row r="1582" spans="14:16">
      <c r="N1582" s="261" t="s">
        <v>7057</v>
      </c>
      <c r="O1582" s="262" t="s">
        <v>7058</v>
      </c>
      <c r="P1582" s="262">
        <v>0.27800000000000002</v>
      </c>
    </row>
    <row r="1583" spans="14:16">
      <c r="N1583" s="261" t="s">
        <v>7059</v>
      </c>
      <c r="O1583" s="262" t="s">
        <v>7060</v>
      </c>
      <c r="P1583" s="262">
        <v>0.51</v>
      </c>
    </row>
    <row r="1584" spans="14:16">
      <c r="N1584" s="261" t="s">
        <v>7061</v>
      </c>
      <c r="O1584" s="262" t="s">
        <v>3965</v>
      </c>
      <c r="P1584" s="262">
        <v>0</v>
      </c>
    </row>
    <row r="1585" spans="14:16">
      <c r="N1585" s="261" t="s">
        <v>7062</v>
      </c>
      <c r="O1585" s="262" t="s">
        <v>7063</v>
      </c>
      <c r="P1585" s="262">
        <v>0</v>
      </c>
    </row>
    <row r="1586" spans="14:16">
      <c r="N1586" s="261" t="s">
        <v>7064</v>
      </c>
      <c r="O1586" s="262" t="s">
        <v>7065</v>
      </c>
      <c r="P1586" s="262">
        <v>0.32100000000000001</v>
      </c>
    </row>
    <row r="1587" spans="14:16">
      <c r="N1587" s="261" t="s">
        <v>7066</v>
      </c>
      <c r="O1587" s="262" t="s">
        <v>7067</v>
      </c>
      <c r="P1587" s="262">
        <v>0.52200000000000002</v>
      </c>
    </row>
    <row r="1588" spans="14:16">
      <c r="N1588" s="261" t="s">
        <v>7068</v>
      </c>
      <c r="O1588" s="262" t="s">
        <v>7069</v>
      </c>
      <c r="P1588" s="262">
        <v>0.42199999999999999</v>
      </c>
    </row>
    <row r="1589" spans="14:16">
      <c r="N1589" s="261" t="s">
        <v>7070</v>
      </c>
      <c r="O1589" s="262" t="s">
        <v>7071</v>
      </c>
      <c r="P1589" s="262">
        <v>0.52800000000000002</v>
      </c>
    </row>
    <row r="1590" spans="14:16">
      <c r="N1590" s="261" t="s">
        <v>7072</v>
      </c>
      <c r="O1590" s="262" t="s">
        <v>7073</v>
      </c>
      <c r="P1590" s="262">
        <v>0.51</v>
      </c>
    </row>
    <row r="1591" spans="14:16">
      <c r="N1591" s="261" t="s">
        <v>7074</v>
      </c>
      <c r="O1591" s="262" t="s">
        <v>7075</v>
      </c>
      <c r="P1591" s="262">
        <v>0</v>
      </c>
    </row>
    <row r="1592" spans="14:16">
      <c r="N1592" s="261" t="s">
        <v>7076</v>
      </c>
      <c r="O1592" s="262" t="s">
        <v>7077</v>
      </c>
      <c r="P1592" s="262">
        <v>0.38900000000000001</v>
      </c>
    </row>
    <row r="1593" spans="14:16">
      <c r="N1593" s="261" t="s">
        <v>7078</v>
      </c>
      <c r="O1593" s="262" t="s">
        <v>973</v>
      </c>
      <c r="P1593" s="262">
        <v>0.377</v>
      </c>
    </row>
    <row r="1594" spans="14:16">
      <c r="N1594" s="261" t="s">
        <v>7079</v>
      </c>
      <c r="O1594" s="262" t="s">
        <v>3976</v>
      </c>
      <c r="P1594" s="262">
        <v>0.42599999999999999</v>
      </c>
    </row>
    <row r="1595" spans="14:16">
      <c r="N1595" s="261" t="s">
        <v>7080</v>
      </c>
      <c r="O1595" s="262" t="s">
        <v>7081</v>
      </c>
      <c r="P1595" s="262">
        <v>0</v>
      </c>
    </row>
    <row r="1596" spans="14:16">
      <c r="N1596" s="261" t="s">
        <v>7082</v>
      </c>
      <c r="O1596" s="262" t="s">
        <v>7083</v>
      </c>
      <c r="P1596" s="262">
        <v>0.42899999999999999</v>
      </c>
    </row>
    <row r="1597" spans="14:16">
      <c r="N1597" s="261" t="s">
        <v>7084</v>
      </c>
      <c r="O1597" s="262" t="s">
        <v>7085</v>
      </c>
      <c r="P1597" s="262">
        <v>0.46299999999999997</v>
      </c>
    </row>
    <row r="1598" spans="14:16">
      <c r="N1598" s="261" t="s">
        <v>7086</v>
      </c>
      <c r="O1598" s="262" t="s">
        <v>7087</v>
      </c>
      <c r="P1598" s="262">
        <v>0.13</v>
      </c>
    </row>
    <row r="1599" spans="14:16">
      <c r="N1599" s="261" t="s">
        <v>7088</v>
      </c>
      <c r="O1599" s="262" t="s">
        <v>7089</v>
      </c>
      <c r="P1599" s="262">
        <v>0.47</v>
      </c>
    </row>
    <row r="1600" spans="14:16">
      <c r="N1600" s="261" t="s">
        <v>7090</v>
      </c>
      <c r="O1600" s="262" t="s">
        <v>7091</v>
      </c>
      <c r="P1600" s="262">
        <v>0.78700000000000003</v>
      </c>
    </row>
    <row r="1601" spans="14:16">
      <c r="N1601" s="261" t="s">
        <v>7092</v>
      </c>
      <c r="O1601" s="262" t="s">
        <v>7093</v>
      </c>
      <c r="P1601" s="262">
        <v>0.41499999999999998</v>
      </c>
    </row>
    <row r="1602" spans="14:16">
      <c r="N1602" s="261" t="s">
        <v>7094</v>
      </c>
      <c r="O1602" s="262" t="s">
        <v>7095</v>
      </c>
      <c r="P1602" s="262">
        <v>0.34900000000000003</v>
      </c>
    </row>
    <row r="1603" spans="14:16">
      <c r="N1603" s="261" t="s">
        <v>7096</v>
      </c>
      <c r="O1603" s="262" t="s">
        <v>7097</v>
      </c>
      <c r="P1603" s="262">
        <v>0.504</v>
      </c>
    </row>
    <row r="1604" spans="14:16">
      <c r="N1604" s="261" t="s">
        <v>7098</v>
      </c>
      <c r="O1604" s="262" t="s">
        <v>7099</v>
      </c>
      <c r="P1604" s="262">
        <v>0.504</v>
      </c>
    </row>
    <row r="1605" spans="14:16">
      <c r="N1605" s="261" t="s">
        <v>7100</v>
      </c>
      <c r="O1605" s="262" t="s">
        <v>3992</v>
      </c>
      <c r="P1605" s="262">
        <v>0</v>
      </c>
    </row>
    <row r="1606" spans="14:16">
      <c r="N1606" s="261" t="s">
        <v>7101</v>
      </c>
      <c r="O1606" s="262" t="s">
        <v>7102</v>
      </c>
      <c r="P1606" s="262">
        <v>0.54</v>
      </c>
    </row>
    <row r="1607" spans="14:16">
      <c r="N1607" s="261" t="s">
        <v>7103</v>
      </c>
      <c r="O1607" s="262" t="s">
        <v>3996</v>
      </c>
      <c r="P1607" s="262">
        <v>0</v>
      </c>
    </row>
    <row r="1608" spans="14:16">
      <c r="N1608" s="261" t="s">
        <v>7104</v>
      </c>
      <c r="O1608" s="262" t="s">
        <v>7105</v>
      </c>
      <c r="P1608" s="262">
        <v>0.39100000000000001</v>
      </c>
    </row>
    <row r="1609" spans="14:16">
      <c r="N1609" s="261" t="s">
        <v>7106</v>
      </c>
      <c r="O1609" s="262" t="s">
        <v>7107</v>
      </c>
      <c r="P1609" s="262">
        <v>0.47499999999999998</v>
      </c>
    </row>
    <row r="1610" spans="14:16">
      <c r="N1610" s="261" t="s">
        <v>7108</v>
      </c>
      <c r="O1610" s="262" t="s">
        <v>7109</v>
      </c>
      <c r="P1610" s="262">
        <v>0.495</v>
      </c>
    </row>
    <row r="1611" spans="14:16">
      <c r="N1611" s="261" t="s">
        <v>7110</v>
      </c>
      <c r="O1611" s="262" t="s">
        <v>7111</v>
      </c>
      <c r="P1611" s="262">
        <v>0.39200000000000002</v>
      </c>
    </row>
    <row r="1612" spans="14:16">
      <c r="N1612" s="261" t="s">
        <v>7112</v>
      </c>
      <c r="O1612" s="262" t="s">
        <v>7113</v>
      </c>
      <c r="P1612" s="262">
        <v>0.52899999999999991</v>
      </c>
    </row>
    <row r="1613" spans="14:16">
      <c r="N1613" s="261" t="s">
        <v>7114</v>
      </c>
      <c r="O1613" s="262" t="s">
        <v>7115</v>
      </c>
      <c r="P1613" s="262">
        <v>0.60099999999999998</v>
      </c>
    </row>
    <row r="1614" spans="14:16">
      <c r="N1614" s="261" t="s">
        <v>7116</v>
      </c>
      <c r="O1614" s="262" t="s">
        <v>7117</v>
      </c>
      <c r="P1614" s="262">
        <v>0.16400000000000001</v>
      </c>
    </row>
    <row r="1615" spans="14:16">
      <c r="N1615" s="261" t="s">
        <v>7118</v>
      </c>
      <c r="O1615" s="262" t="s">
        <v>7119</v>
      </c>
      <c r="P1615" s="262">
        <v>0.46500000000000002</v>
      </c>
    </row>
    <row r="1616" spans="14:16">
      <c r="N1616" s="261" t="s">
        <v>7120</v>
      </c>
      <c r="O1616" s="262" t="s">
        <v>7121</v>
      </c>
      <c r="P1616" s="262">
        <v>0.47399999999999998</v>
      </c>
    </row>
    <row r="1617" spans="14:16">
      <c r="N1617" s="261" t="s">
        <v>7122</v>
      </c>
      <c r="O1617" s="262" t="s">
        <v>7123</v>
      </c>
      <c r="P1617" s="262">
        <v>0.39200000000000002</v>
      </c>
    </row>
    <row r="1618" spans="14:16">
      <c r="N1618" s="261" t="s">
        <v>7124</v>
      </c>
      <c r="O1618" s="262" t="s">
        <v>7125</v>
      </c>
      <c r="P1618" s="262">
        <v>0.45700000000000002</v>
      </c>
    </row>
    <row r="1619" spans="14:16">
      <c r="N1619" s="261" t="s">
        <v>7126</v>
      </c>
      <c r="O1619" s="262" t="s">
        <v>4007</v>
      </c>
      <c r="P1619" s="262">
        <v>0</v>
      </c>
    </row>
    <row r="1620" spans="14:16">
      <c r="N1620" s="261" t="s">
        <v>7127</v>
      </c>
      <c r="O1620" s="262" t="s">
        <v>4009</v>
      </c>
      <c r="P1620" s="262">
        <v>0</v>
      </c>
    </row>
    <row r="1621" spans="14:16">
      <c r="N1621" s="261" t="s">
        <v>7128</v>
      </c>
      <c r="O1621" s="262" t="s">
        <v>7129</v>
      </c>
      <c r="P1621" s="262">
        <v>0</v>
      </c>
    </row>
    <row r="1622" spans="14:16">
      <c r="N1622" s="261" t="s">
        <v>7130</v>
      </c>
      <c r="O1622" s="262" t="s">
        <v>7131</v>
      </c>
      <c r="P1622" s="262">
        <v>0</v>
      </c>
    </row>
    <row r="1623" spans="14:16">
      <c r="N1623" s="261" t="s">
        <v>7132</v>
      </c>
      <c r="O1623" s="262" t="s">
        <v>7133</v>
      </c>
      <c r="P1623" s="262">
        <v>0.46599999999999997</v>
      </c>
    </row>
    <row r="1624" spans="14:16">
      <c r="N1624" s="261" t="s">
        <v>7134</v>
      </c>
      <c r="O1624" s="262" t="s">
        <v>7135</v>
      </c>
      <c r="P1624" s="262">
        <v>0.248</v>
      </c>
    </row>
    <row r="1625" spans="14:16">
      <c r="N1625" s="261" t="s">
        <v>7136</v>
      </c>
      <c r="O1625" s="262" t="s">
        <v>7137</v>
      </c>
      <c r="P1625" s="262">
        <v>0</v>
      </c>
    </row>
    <row r="1626" spans="14:16">
      <c r="N1626" s="261" t="s">
        <v>7138</v>
      </c>
      <c r="O1626" s="262" t="s">
        <v>7139</v>
      </c>
      <c r="P1626" s="262">
        <v>0.46899999999999997</v>
      </c>
    </row>
    <row r="1627" spans="14:16">
      <c r="N1627" s="261" t="s">
        <v>7140</v>
      </c>
      <c r="O1627" s="262" t="s">
        <v>978</v>
      </c>
      <c r="P1627" s="262">
        <v>0</v>
      </c>
    </row>
    <row r="1628" spans="14:16">
      <c r="N1628" s="261" t="s">
        <v>7141</v>
      </c>
      <c r="O1628" s="262" t="s">
        <v>7142</v>
      </c>
      <c r="P1628" s="262">
        <v>0</v>
      </c>
    </row>
    <row r="1629" spans="14:16">
      <c r="N1629" s="261" t="s">
        <v>7143</v>
      </c>
      <c r="O1629" s="262" t="s">
        <v>7144</v>
      </c>
      <c r="P1629" s="262">
        <v>0.55000000000000004</v>
      </c>
    </row>
    <row r="1630" spans="14:16">
      <c r="N1630" s="261" t="s">
        <v>7145</v>
      </c>
      <c r="O1630" s="262" t="s">
        <v>7146</v>
      </c>
      <c r="P1630" s="262">
        <v>0.51500000000000001</v>
      </c>
    </row>
    <row r="1631" spans="14:16">
      <c r="N1631" s="261" t="s">
        <v>7147</v>
      </c>
      <c r="O1631" s="262" t="s">
        <v>7148</v>
      </c>
      <c r="P1631" s="262">
        <v>0.46500000000000002</v>
      </c>
    </row>
    <row r="1632" spans="14:16">
      <c r="N1632" s="261" t="s">
        <v>7149</v>
      </c>
      <c r="O1632" s="262" t="s">
        <v>7150</v>
      </c>
      <c r="P1632" s="262">
        <v>0.33</v>
      </c>
    </row>
    <row r="1633" spans="14:16">
      <c r="N1633" s="261" t="s">
        <v>7151</v>
      </c>
      <c r="O1633" s="262" t="s">
        <v>7152</v>
      </c>
      <c r="P1633" s="262">
        <v>0.39200000000000002</v>
      </c>
    </row>
    <row r="1634" spans="14:16">
      <c r="N1634" s="261" t="s">
        <v>7153</v>
      </c>
      <c r="O1634" s="262" t="s">
        <v>7154</v>
      </c>
      <c r="P1634" s="262">
        <v>0.39200000000000002</v>
      </c>
    </row>
    <row r="1635" spans="14:16">
      <c r="N1635" s="261" t="s">
        <v>7155</v>
      </c>
      <c r="O1635" s="262" t="s">
        <v>7156</v>
      </c>
      <c r="P1635" s="262">
        <v>0.68799999999999994</v>
      </c>
    </row>
    <row r="1636" spans="14:16">
      <c r="N1636" s="261" t="s">
        <v>7157</v>
      </c>
      <c r="O1636" s="262" t="s">
        <v>7158</v>
      </c>
      <c r="P1636" s="262">
        <v>0.32200000000000001</v>
      </c>
    </row>
    <row r="1637" spans="14:16">
      <c r="N1637" s="261" t="s">
        <v>7159</v>
      </c>
      <c r="O1637" s="262" t="s">
        <v>7160</v>
      </c>
      <c r="P1637" s="262">
        <v>0.39200000000000002</v>
      </c>
    </row>
    <row r="1638" spans="14:16">
      <c r="N1638" s="261" t="s">
        <v>7161</v>
      </c>
      <c r="O1638" s="262" t="s">
        <v>7162</v>
      </c>
      <c r="P1638" s="262">
        <v>0.441</v>
      </c>
    </row>
    <row r="1639" spans="14:16">
      <c r="N1639" s="261" t="s">
        <v>7163</v>
      </c>
      <c r="O1639" s="262" t="s">
        <v>7164</v>
      </c>
      <c r="P1639" s="262">
        <v>0.52700000000000002</v>
      </c>
    </row>
    <row r="1640" spans="14:16">
      <c r="N1640" s="261" t="s">
        <v>7165</v>
      </c>
      <c r="O1640" s="262" t="s">
        <v>7166</v>
      </c>
      <c r="P1640" s="262">
        <v>0.41099999999999998</v>
      </c>
    </row>
    <row r="1641" spans="14:16">
      <c r="N1641" s="261" t="s">
        <v>7167</v>
      </c>
      <c r="O1641" s="262" t="s">
        <v>7168</v>
      </c>
      <c r="P1641" s="262">
        <v>0.66300000000000003</v>
      </c>
    </row>
    <row r="1642" spans="14:16">
      <c r="N1642" s="261" t="s">
        <v>7169</v>
      </c>
      <c r="O1642" s="262" t="s">
        <v>4034</v>
      </c>
      <c r="P1642" s="262">
        <v>0</v>
      </c>
    </row>
    <row r="1643" spans="14:16">
      <c r="N1643" s="261" t="s">
        <v>7170</v>
      </c>
      <c r="O1643" s="262" t="s">
        <v>7171</v>
      </c>
      <c r="P1643" s="262">
        <v>0.312</v>
      </c>
    </row>
    <row r="1644" spans="14:16">
      <c r="N1644" s="261" t="s">
        <v>7172</v>
      </c>
      <c r="O1644" s="262" t="s">
        <v>1100</v>
      </c>
      <c r="P1644" s="262">
        <v>0</v>
      </c>
    </row>
    <row r="1645" spans="14:16">
      <c r="N1645" s="261" t="s">
        <v>7173</v>
      </c>
      <c r="O1645" s="262" t="s">
        <v>4039</v>
      </c>
      <c r="P1645" s="262">
        <v>0.184</v>
      </c>
    </row>
    <row r="1646" spans="14:16">
      <c r="N1646" s="261" t="s">
        <v>7174</v>
      </c>
      <c r="O1646" s="262" t="s">
        <v>4041</v>
      </c>
      <c r="P1646" s="262">
        <v>0.377</v>
      </c>
    </row>
    <row r="1647" spans="14:16">
      <c r="N1647" s="261" t="s">
        <v>7175</v>
      </c>
      <c r="O1647" s="262" t="s">
        <v>4043</v>
      </c>
      <c r="P1647" s="262">
        <v>0</v>
      </c>
    </row>
    <row r="1648" spans="14:16">
      <c r="N1648" s="261" t="s">
        <v>7176</v>
      </c>
      <c r="O1648" s="262" t="s">
        <v>7177</v>
      </c>
      <c r="P1648" s="262">
        <v>0.502</v>
      </c>
    </row>
    <row r="1649" spans="14:16">
      <c r="N1649" s="261" t="s">
        <v>7178</v>
      </c>
      <c r="O1649" s="262" t="s">
        <v>7179</v>
      </c>
      <c r="P1649" s="262">
        <v>0.59599999999999997</v>
      </c>
    </row>
    <row r="1650" spans="14:16">
      <c r="N1650" s="261" t="s">
        <v>7180</v>
      </c>
      <c r="O1650" s="262" t="s">
        <v>7181</v>
      </c>
      <c r="P1650" s="262">
        <v>0.39200000000000002</v>
      </c>
    </row>
    <row r="1651" spans="14:16">
      <c r="N1651" s="261" t="s">
        <v>7182</v>
      </c>
      <c r="O1651" s="262" t="s">
        <v>4054</v>
      </c>
      <c r="P1651" s="262">
        <v>0</v>
      </c>
    </row>
    <row r="1652" spans="14:16">
      <c r="N1652" s="261" t="s">
        <v>7183</v>
      </c>
      <c r="O1652" s="262" t="s">
        <v>7184</v>
      </c>
      <c r="P1652" s="262">
        <v>1.0369999999999999</v>
      </c>
    </row>
    <row r="1653" spans="14:16">
      <c r="N1653" s="261" t="s">
        <v>7185</v>
      </c>
      <c r="O1653" s="262" t="s">
        <v>7186</v>
      </c>
      <c r="P1653" s="262">
        <v>0.64400000000000002</v>
      </c>
    </row>
    <row r="1654" spans="14:16">
      <c r="N1654" s="261" t="s">
        <v>7187</v>
      </c>
      <c r="O1654" s="262" t="s">
        <v>819</v>
      </c>
      <c r="P1654" s="262">
        <v>0</v>
      </c>
    </row>
    <row r="1655" spans="14:16">
      <c r="N1655" s="261" t="s">
        <v>7188</v>
      </c>
      <c r="O1655" s="262" t="s">
        <v>820</v>
      </c>
      <c r="P1655" s="262">
        <v>0.19700000000000001</v>
      </c>
    </row>
    <row r="1656" spans="14:16">
      <c r="N1656" s="261" t="s">
        <v>7189</v>
      </c>
      <c r="O1656" s="262" t="s">
        <v>4061</v>
      </c>
      <c r="P1656" s="262">
        <v>0</v>
      </c>
    </row>
    <row r="1657" spans="14:16">
      <c r="N1657" s="261" t="s">
        <v>7190</v>
      </c>
      <c r="O1657" s="262" t="s">
        <v>4063</v>
      </c>
      <c r="P1657" s="262">
        <v>0</v>
      </c>
    </row>
    <row r="1658" spans="14:16">
      <c r="N1658" s="261" t="s">
        <v>7191</v>
      </c>
      <c r="O1658" s="262" t="s">
        <v>4065</v>
      </c>
      <c r="P1658" s="262">
        <v>0.247</v>
      </c>
    </row>
    <row r="1659" spans="14:16">
      <c r="N1659" s="261" t="s">
        <v>7192</v>
      </c>
      <c r="O1659" s="262" t="s">
        <v>4067</v>
      </c>
      <c r="P1659" s="262">
        <v>0</v>
      </c>
    </row>
    <row r="1660" spans="14:16">
      <c r="N1660" s="261" t="s">
        <v>7193</v>
      </c>
      <c r="O1660" s="262" t="s">
        <v>4069</v>
      </c>
      <c r="P1660" s="262">
        <v>0</v>
      </c>
    </row>
    <row r="1661" spans="14:16">
      <c r="N1661" s="261" t="s">
        <v>7194</v>
      </c>
      <c r="O1661" s="262" t="s">
        <v>7195</v>
      </c>
      <c r="P1661" s="262">
        <v>0</v>
      </c>
    </row>
    <row r="1662" spans="14:16">
      <c r="N1662" s="261" t="s">
        <v>7196</v>
      </c>
      <c r="O1662" s="262" t="s">
        <v>7197</v>
      </c>
      <c r="P1662" s="262">
        <v>0.248</v>
      </c>
    </row>
    <row r="1663" spans="14:16">
      <c r="N1663" s="261" t="s">
        <v>7198</v>
      </c>
      <c r="O1663" s="262" t="s">
        <v>7199</v>
      </c>
      <c r="P1663" s="262">
        <v>0.46400000000000002</v>
      </c>
    </row>
    <row r="1664" spans="14:16">
      <c r="N1664" s="261" t="s">
        <v>7200</v>
      </c>
      <c r="O1664" s="262" t="s">
        <v>7201</v>
      </c>
      <c r="P1664" s="262">
        <v>0.43</v>
      </c>
    </row>
    <row r="1665" spans="14:16">
      <c r="N1665" s="261" t="s">
        <v>7202</v>
      </c>
      <c r="O1665" s="262" t="s">
        <v>7203</v>
      </c>
      <c r="P1665" s="262">
        <v>0.41399999999999998</v>
      </c>
    </row>
    <row r="1666" spans="14:16">
      <c r="N1666" s="261" t="s">
        <v>7204</v>
      </c>
      <c r="O1666" s="262" t="s">
        <v>7205</v>
      </c>
      <c r="P1666" s="262">
        <v>0.51200000000000001</v>
      </c>
    </row>
    <row r="1667" spans="14:16">
      <c r="N1667" s="261" t="s">
        <v>7206</v>
      </c>
      <c r="O1667" s="262" t="s">
        <v>7207</v>
      </c>
      <c r="P1667" s="262">
        <v>0.47399999999999998</v>
      </c>
    </row>
    <row r="1668" spans="14:16">
      <c r="N1668" s="261" t="s">
        <v>7208</v>
      </c>
      <c r="O1668" s="262" t="s">
        <v>7209</v>
      </c>
      <c r="P1668" s="262">
        <v>0.53300000000000003</v>
      </c>
    </row>
    <row r="1669" spans="14:16">
      <c r="N1669" s="261" t="s">
        <v>7210</v>
      </c>
      <c r="O1669" s="262" t="s">
        <v>7211</v>
      </c>
      <c r="P1669" s="262">
        <v>0.52300000000000002</v>
      </c>
    </row>
    <row r="1670" spans="14:16">
      <c r="N1670" s="261" t="s">
        <v>7212</v>
      </c>
      <c r="O1670" s="262" t="s">
        <v>7213</v>
      </c>
      <c r="P1670" s="262">
        <v>0.50700000000000001</v>
      </c>
    </row>
    <row r="1671" spans="14:16">
      <c r="N1671" s="261" t="s">
        <v>7214</v>
      </c>
      <c r="O1671" s="262" t="s">
        <v>7215</v>
      </c>
      <c r="P1671" s="262">
        <v>0.44</v>
      </c>
    </row>
    <row r="1672" spans="14:16">
      <c r="N1672" s="261" t="s">
        <v>7216</v>
      </c>
      <c r="O1672" s="262" t="s">
        <v>7217</v>
      </c>
      <c r="P1672" s="262">
        <v>0.40300000000000002</v>
      </c>
    </row>
    <row r="1673" spans="14:16">
      <c r="N1673" s="261" t="s">
        <v>7218</v>
      </c>
      <c r="O1673" s="262" t="s">
        <v>7219</v>
      </c>
      <c r="P1673" s="262">
        <v>0.39599999999999996</v>
      </c>
    </row>
    <row r="1674" spans="14:16">
      <c r="N1674" s="261" t="s">
        <v>7220</v>
      </c>
      <c r="O1674" s="262" t="s">
        <v>7221</v>
      </c>
      <c r="P1674" s="262">
        <v>0.33300000000000002</v>
      </c>
    </row>
    <row r="1675" spans="14:16">
      <c r="N1675" s="261" t="s">
        <v>7222</v>
      </c>
      <c r="O1675" s="262" t="s">
        <v>7223</v>
      </c>
      <c r="P1675" s="262">
        <v>0.45400000000000001</v>
      </c>
    </row>
    <row r="1676" spans="14:16">
      <c r="N1676" s="261" t="s">
        <v>7224</v>
      </c>
      <c r="O1676" s="262" t="s">
        <v>7225</v>
      </c>
      <c r="P1676" s="262">
        <v>0</v>
      </c>
    </row>
    <row r="1677" spans="14:16">
      <c r="N1677" s="261" t="s">
        <v>7226</v>
      </c>
      <c r="O1677" s="262" t="s">
        <v>7227</v>
      </c>
      <c r="P1677" s="262">
        <v>0.434</v>
      </c>
    </row>
    <row r="1678" spans="14:16">
      <c r="N1678" s="261" t="s">
        <v>7228</v>
      </c>
      <c r="O1678" s="262" t="s">
        <v>7229</v>
      </c>
      <c r="P1678" s="262">
        <v>0.53400000000000003</v>
      </c>
    </row>
    <row r="1679" spans="14:16">
      <c r="N1679" s="261" t="s">
        <v>7230</v>
      </c>
      <c r="O1679" s="262" t="s">
        <v>7231</v>
      </c>
      <c r="P1679" s="262">
        <v>0.46099999999999997</v>
      </c>
    </row>
    <row r="1680" spans="14:16">
      <c r="N1680" s="261" t="s">
        <v>7232</v>
      </c>
      <c r="O1680" s="262" t="s">
        <v>7233</v>
      </c>
      <c r="P1680" s="262">
        <v>0.55699999999999994</v>
      </c>
    </row>
    <row r="1681" spans="14:16">
      <c r="N1681" s="261" t="s">
        <v>7234</v>
      </c>
      <c r="O1681" s="262" t="s">
        <v>7235</v>
      </c>
      <c r="P1681" s="262">
        <v>0.44499999999999995</v>
      </c>
    </row>
    <row r="1682" spans="14:16">
      <c r="N1682" s="261" t="s">
        <v>7236</v>
      </c>
      <c r="O1682" s="262" t="s">
        <v>7237</v>
      </c>
      <c r="P1682" s="262">
        <v>0.67</v>
      </c>
    </row>
    <row r="1683" spans="14:16">
      <c r="N1683" s="261" t="s">
        <v>7238</v>
      </c>
      <c r="O1683" s="262" t="s">
        <v>7239</v>
      </c>
      <c r="P1683" s="262">
        <v>0</v>
      </c>
    </row>
    <row r="1684" spans="14:16">
      <c r="N1684" s="261" t="s">
        <v>7240</v>
      </c>
      <c r="O1684" s="262" t="s">
        <v>7241</v>
      </c>
      <c r="P1684" s="262">
        <v>0.49</v>
      </c>
    </row>
    <row r="1685" spans="14:16">
      <c r="N1685" s="261" t="s">
        <v>7242</v>
      </c>
      <c r="O1685" s="262" t="s">
        <v>7243</v>
      </c>
      <c r="P1685" s="262">
        <v>0.46500000000000002</v>
      </c>
    </row>
    <row r="1686" spans="14:16">
      <c r="N1686" s="261" t="s">
        <v>7244</v>
      </c>
      <c r="O1686" s="262" t="s">
        <v>7245</v>
      </c>
      <c r="P1686" s="262">
        <v>0.39</v>
      </c>
    </row>
    <row r="1687" spans="14:16">
      <c r="N1687" s="261" t="s">
        <v>7246</v>
      </c>
      <c r="O1687" s="262" t="s">
        <v>4114</v>
      </c>
      <c r="P1687" s="262">
        <v>0</v>
      </c>
    </row>
    <row r="1688" spans="14:16">
      <c r="N1688" s="261" t="s">
        <v>7247</v>
      </c>
      <c r="O1688" s="262" t="s">
        <v>7248</v>
      </c>
      <c r="P1688" s="262">
        <v>0.502</v>
      </c>
    </row>
    <row r="1689" spans="14:16">
      <c r="N1689" s="261" t="s">
        <v>7249</v>
      </c>
      <c r="O1689" s="262" t="s">
        <v>7250</v>
      </c>
      <c r="P1689" s="262">
        <v>0.38400000000000001</v>
      </c>
    </row>
    <row r="1690" spans="14:16">
      <c r="N1690" s="261" t="s">
        <v>7251</v>
      </c>
      <c r="O1690" s="262" t="s">
        <v>7252</v>
      </c>
      <c r="P1690" s="262">
        <v>0</v>
      </c>
    </row>
    <row r="1691" spans="14:16">
      <c r="N1691" s="261" t="s">
        <v>7253</v>
      </c>
      <c r="O1691" s="262" t="s">
        <v>7254</v>
      </c>
      <c r="P1691" s="262">
        <v>0.48599999999999999</v>
      </c>
    </row>
    <row r="1692" spans="14:16">
      <c r="N1692" s="261" t="s">
        <v>7255</v>
      </c>
      <c r="O1692" s="262" t="s">
        <v>7256</v>
      </c>
      <c r="P1692" s="262">
        <v>0.39200000000000002</v>
      </c>
    </row>
    <row r="1693" spans="14:16">
      <c r="N1693" s="261" t="s">
        <v>7257</v>
      </c>
      <c r="O1693" s="262" t="s">
        <v>4122</v>
      </c>
      <c r="P1693" s="262">
        <v>0</v>
      </c>
    </row>
    <row r="1694" spans="14:16">
      <c r="N1694" s="261" t="s">
        <v>7258</v>
      </c>
      <c r="O1694" s="262" t="s">
        <v>7259</v>
      </c>
      <c r="P1694" s="262">
        <v>0.45199999999999996</v>
      </c>
    </row>
    <row r="1695" spans="14:16">
      <c r="N1695" s="261" t="s">
        <v>7260</v>
      </c>
      <c r="O1695" s="262" t="s">
        <v>7261</v>
      </c>
      <c r="P1695" s="262">
        <v>0.502</v>
      </c>
    </row>
    <row r="1696" spans="14:16">
      <c r="N1696" s="261" t="s">
        <v>7262</v>
      </c>
      <c r="O1696" s="262" t="s">
        <v>7263</v>
      </c>
      <c r="P1696" s="262">
        <v>0.34099999999999997</v>
      </c>
    </row>
    <row r="1697" spans="14:16">
      <c r="N1697" s="261" t="s">
        <v>7264</v>
      </c>
      <c r="O1697" s="262" t="s">
        <v>4129</v>
      </c>
      <c r="P1697" s="262">
        <v>0</v>
      </c>
    </row>
    <row r="1698" spans="14:16">
      <c r="N1698" s="261" t="s">
        <v>7265</v>
      </c>
      <c r="O1698" s="262" t="s">
        <v>7266</v>
      </c>
      <c r="P1698" s="262">
        <v>0.28600000000000003</v>
      </c>
    </row>
    <row r="1699" spans="14:16">
      <c r="N1699" s="261" t="s">
        <v>7267</v>
      </c>
      <c r="O1699" s="262" t="s">
        <v>7268</v>
      </c>
      <c r="P1699" s="262">
        <v>0.46600000000000003</v>
      </c>
    </row>
    <row r="1700" spans="14:16">
      <c r="N1700" s="261" t="s">
        <v>7269</v>
      </c>
      <c r="O1700" s="262" t="s">
        <v>7270</v>
      </c>
      <c r="P1700" s="262">
        <v>0.53500000000000003</v>
      </c>
    </row>
    <row r="1701" spans="14:16">
      <c r="N1701" s="261" t="s">
        <v>7271</v>
      </c>
      <c r="O1701" s="262" t="s">
        <v>7272</v>
      </c>
      <c r="P1701" s="262">
        <v>0.443</v>
      </c>
    </row>
    <row r="1702" spans="14:16">
      <c r="N1702" s="261" t="s">
        <v>7273</v>
      </c>
      <c r="O1702" s="262" t="s">
        <v>7274</v>
      </c>
      <c r="P1702" s="262">
        <v>0.501</v>
      </c>
    </row>
    <row r="1703" spans="14:16">
      <c r="N1703" s="261" t="s">
        <v>7275</v>
      </c>
      <c r="O1703" s="262" t="s">
        <v>7276</v>
      </c>
      <c r="P1703" s="262">
        <v>0</v>
      </c>
    </row>
    <row r="1704" spans="14:16">
      <c r="N1704" s="261" t="s">
        <v>7277</v>
      </c>
      <c r="O1704" s="262" t="s">
        <v>7278</v>
      </c>
      <c r="P1704" s="262">
        <v>0.46</v>
      </c>
    </row>
    <row r="1705" spans="14:16">
      <c r="N1705" s="261" t="s">
        <v>7279</v>
      </c>
      <c r="O1705" s="262" t="s">
        <v>7280</v>
      </c>
      <c r="P1705" s="262">
        <v>0.39200000000000002</v>
      </c>
    </row>
    <row r="1706" spans="14:16">
      <c r="N1706" s="261" t="s">
        <v>7281</v>
      </c>
      <c r="O1706" s="262" t="s">
        <v>7282</v>
      </c>
      <c r="P1706" s="262">
        <v>0.504</v>
      </c>
    </row>
    <row r="1707" spans="14:16">
      <c r="N1707" s="261" t="s">
        <v>7283</v>
      </c>
      <c r="O1707" s="262" t="s">
        <v>7284</v>
      </c>
      <c r="P1707" s="262">
        <v>0.41800000000000004</v>
      </c>
    </row>
    <row r="1708" spans="14:16">
      <c r="N1708" s="261" t="s">
        <v>7285</v>
      </c>
      <c r="O1708" s="262" t="s">
        <v>7286</v>
      </c>
      <c r="P1708" s="262">
        <v>0</v>
      </c>
    </row>
    <row r="1709" spans="14:16">
      <c r="N1709" s="261" t="s">
        <v>7287</v>
      </c>
      <c r="O1709" s="262" t="s">
        <v>7288</v>
      </c>
      <c r="P1709" s="262">
        <v>0</v>
      </c>
    </row>
    <row r="1710" spans="14:16">
      <c r="N1710" s="261" t="s">
        <v>7289</v>
      </c>
      <c r="O1710" s="262" t="s">
        <v>7290</v>
      </c>
      <c r="P1710" s="262">
        <v>0.54500000000000004</v>
      </c>
    </row>
    <row r="1711" spans="14:16">
      <c r="N1711" s="261" t="s">
        <v>7291</v>
      </c>
      <c r="O1711" s="262" t="s">
        <v>7292</v>
      </c>
      <c r="P1711" s="262">
        <v>0</v>
      </c>
    </row>
    <row r="1712" spans="14:16">
      <c r="N1712" s="261" t="s">
        <v>7293</v>
      </c>
      <c r="O1712" s="262" t="s">
        <v>7294</v>
      </c>
      <c r="P1712" s="262">
        <v>0.374</v>
      </c>
    </row>
    <row r="1713" spans="14:16">
      <c r="N1713" s="261" t="s">
        <v>7295</v>
      </c>
      <c r="O1713" s="262" t="s">
        <v>7296</v>
      </c>
      <c r="P1713" s="262">
        <v>0.53500000000000003</v>
      </c>
    </row>
    <row r="1714" spans="14:16">
      <c r="N1714" s="261" t="s">
        <v>7297</v>
      </c>
      <c r="O1714" s="262" t="s">
        <v>7298</v>
      </c>
      <c r="P1714" s="262">
        <v>0.53100000000000003</v>
      </c>
    </row>
    <row r="1715" spans="14:16">
      <c r="N1715" s="261" t="s">
        <v>7299</v>
      </c>
      <c r="O1715" s="262" t="s">
        <v>7300</v>
      </c>
      <c r="P1715" s="262">
        <v>0.54</v>
      </c>
    </row>
    <row r="1716" spans="14:16">
      <c r="N1716" s="261" t="s">
        <v>7301</v>
      </c>
      <c r="O1716" s="262" t="s">
        <v>4151</v>
      </c>
      <c r="P1716" s="262">
        <v>0</v>
      </c>
    </row>
    <row r="1717" spans="14:16">
      <c r="N1717" s="261" t="s">
        <v>7302</v>
      </c>
      <c r="O1717" s="262" t="s">
        <v>4153</v>
      </c>
      <c r="P1717" s="262">
        <v>0</v>
      </c>
    </row>
    <row r="1718" spans="14:16">
      <c r="N1718" s="261" t="s">
        <v>7303</v>
      </c>
      <c r="O1718" s="262" t="s">
        <v>4155</v>
      </c>
      <c r="P1718" s="262">
        <v>0.30199999999999999</v>
      </c>
    </row>
    <row r="1719" spans="14:16">
      <c r="N1719" s="261" t="s">
        <v>7304</v>
      </c>
      <c r="O1719" s="262" t="s">
        <v>4157</v>
      </c>
      <c r="P1719" s="262">
        <v>0</v>
      </c>
    </row>
    <row r="1720" spans="14:16">
      <c r="N1720" s="261" t="s">
        <v>7305</v>
      </c>
      <c r="O1720" s="262" t="s">
        <v>4159</v>
      </c>
      <c r="P1720" s="262">
        <v>0.37</v>
      </c>
    </row>
    <row r="1721" spans="14:16">
      <c r="N1721" s="261" t="s">
        <v>7306</v>
      </c>
      <c r="O1721" s="262" t="s">
        <v>4161</v>
      </c>
      <c r="P1721" s="262">
        <v>0.44400000000000001</v>
      </c>
    </row>
    <row r="1722" spans="14:16">
      <c r="N1722" s="261" t="s">
        <v>7307</v>
      </c>
      <c r="O1722" s="262" t="s">
        <v>7308</v>
      </c>
      <c r="P1722" s="262">
        <v>0.51999999999999991</v>
      </c>
    </row>
    <row r="1723" spans="14:16">
      <c r="N1723" s="261" t="s">
        <v>7309</v>
      </c>
      <c r="O1723" s="262" t="s">
        <v>7310</v>
      </c>
      <c r="P1723" s="262">
        <v>0</v>
      </c>
    </row>
    <row r="1724" spans="14:16">
      <c r="N1724" s="261" t="s">
        <v>7311</v>
      </c>
      <c r="O1724" s="262" t="s">
        <v>7312</v>
      </c>
      <c r="P1724" s="262">
        <v>0.127</v>
      </c>
    </row>
    <row r="1725" spans="14:16">
      <c r="N1725" s="261" t="s">
        <v>7313</v>
      </c>
      <c r="O1725" s="262" t="s">
        <v>7314</v>
      </c>
      <c r="P1725" s="262">
        <v>0.183</v>
      </c>
    </row>
    <row r="1726" spans="14:16">
      <c r="N1726" s="261" t="s">
        <v>7315</v>
      </c>
      <c r="O1726" s="262" t="s">
        <v>7316</v>
      </c>
      <c r="P1726" s="262">
        <v>0</v>
      </c>
    </row>
    <row r="1727" spans="14:16">
      <c r="N1727" s="261" t="s">
        <v>7317</v>
      </c>
      <c r="O1727" s="262" t="s">
        <v>7318</v>
      </c>
      <c r="P1727" s="262">
        <v>0.57799999999999996</v>
      </c>
    </row>
    <row r="1728" spans="14:16">
      <c r="N1728" s="261" t="s">
        <v>7319</v>
      </c>
      <c r="O1728" s="262" t="s">
        <v>4167</v>
      </c>
      <c r="P1728" s="262">
        <v>0</v>
      </c>
    </row>
    <row r="1729" spans="14:16">
      <c r="N1729" s="261" t="s">
        <v>7320</v>
      </c>
      <c r="O1729" s="262" t="s">
        <v>7321</v>
      </c>
      <c r="P1729" s="262">
        <v>0.48500000000000004</v>
      </c>
    </row>
    <row r="1730" spans="14:16">
      <c r="N1730" s="261" t="s">
        <v>7322</v>
      </c>
      <c r="O1730" s="262" t="s">
        <v>7323</v>
      </c>
      <c r="P1730" s="262">
        <v>0.54</v>
      </c>
    </row>
    <row r="1731" spans="14:16">
      <c r="N1731" s="261" t="s">
        <v>7324</v>
      </c>
      <c r="O1731" s="262" t="s">
        <v>7325</v>
      </c>
      <c r="P1731" s="262">
        <v>0</v>
      </c>
    </row>
    <row r="1732" spans="14:16">
      <c r="N1732" s="261" t="s">
        <v>7326</v>
      </c>
      <c r="O1732" s="262" t="s">
        <v>7327</v>
      </c>
      <c r="P1732" s="262">
        <v>0.34900000000000003</v>
      </c>
    </row>
    <row r="1733" spans="14:16">
      <c r="N1733" s="261" t="s">
        <v>7328</v>
      </c>
      <c r="O1733" s="262" t="s">
        <v>7329</v>
      </c>
      <c r="P1733" s="262">
        <v>0.439</v>
      </c>
    </row>
    <row r="1734" spans="14:16">
      <c r="N1734" s="261" t="s">
        <v>7330</v>
      </c>
      <c r="O1734" s="262" t="s">
        <v>7331</v>
      </c>
      <c r="P1734" s="262">
        <v>0.48199999999999998</v>
      </c>
    </row>
    <row r="1735" spans="14:16">
      <c r="N1735" s="261" t="s">
        <v>7332</v>
      </c>
      <c r="O1735" s="262" t="s">
        <v>7333</v>
      </c>
      <c r="P1735" s="262">
        <v>0.53200000000000003</v>
      </c>
    </row>
    <row r="1736" spans="14:16">
      <c r="N1736" s="261" t="s">
        <v>7334</v>
      </c>
      <c r="O1736" s="262" t="s">
        <v>7335</v>
      </c>
      <c r="P1736" s="262">
        <v>0.48799999999999999</v>
      </c>
    </row>
    <row r="1737" spans="14:16">
      <c r="N1737" s="261" t="s">
        <v>7336</v>
      </c>
      <c r="O1737" s="262" t="s">
        <v>7337</v>
      </c>
      <c r="P1737" s="262">
        <v>0.40400000000000003</v>
      </c>
    </row>
    <row r="1738" spans="14:16">
      <c r="N1738" s="261" t="s">
        <v>7338</v>
      </c>
      <c r="O1738" s="262" t="s">
        <v>4173</v>
      </c>
      <c r="P1738" s="262">
        <v>0</v>
      </c>
    </row>
    <row r="1739" spans="14:16">
      <c r="N1739" s="261" t="s">
        <v>7339</v>
      </c>
      <c r="O1739" s="262" t="s">
        <v>7340</v>
      </c>
      <c r="P1739" s="262">
        <v>0.32100000000000001</v>
      </c>
    </row>
    <row r="1740" spans="14:16">
      <c r="N1740" s="261" t="s">
        <v>7341</v>
      </c>
      <c r="O1740" s="262" t="s">
        <v>7342</v>
      </c>
      <c r="P1740" s="262">
        <v>0</v>
      </c>
    </row>
    <row r="1741" spans="14:16">
      <c r="N1741" s="261" t="s">
        <v>7343</v>
      </c>
      <c r="O1741" s="262" t="s">
        <v>7344</v>
      </c>
      <c r="P1741" s="262">
        <v>0.33599999999999997</v>
      </c>
    </row>
    <row r="1742" spans="14:16">
      <c r="N1742" s="261" t="s">
        <v>7345</v>
      </c>
      <c r="O1742" s="262" t="s">
        <v>7346</v>
      </c>
      <c r="P1742" s="262">
        <v>0.53399999999999992</v>
      </c>
    </row>
    <row r="1743" spans="14:16">
      <c r="N1743" s="261" t="s">
        <v>7347</v>
      </c>
      <c r="O1743" s="262" t="s">
        <v>7348</v>
      </c>
      <c r="P1743" s="262">
        <v>0.54</v>
      </c>
    </row>
    <row r="1744" spans="14:16">
      <c r="N1744" s="261" t="s">
        <v>7349</v>
      </c>
      <c r="O1744" s="262" t="s">
        <v>4184</v>
      </c>
      <c r="P1744" s="262">
        <v>0</v>
      </c>
    </row>
    <row r="1745" spans="14:16">
      <c r="N1745" s="261" t="s">
        <v>7350</v>
      </c>
      <c r="O1745" s="262" t="s">
        <v>7351</v>
      </c>
      <c r="P1745" s="262">
        <v>0.49200000000000005</v>
      </c>
    </row>
    <row r="1746" spans="14:16">
      <c r="N1746" s="261" t="s">
        <v>7352</v>
      </c>
      <c r="O1746" s="262" t="s">
        <v>7353</v>
      </c>
      <c r="P1746" s="262">
        <v>0</v>
      </c>
    </row>
    <row r="1747" spans="14:16">
      <c r="N1747" s="261" t="s">
        <v>7354</v>
      </c>
      <c r="O1747" s="262" t="s">
        <v>7355</v>
      </c>
      <c r="P1747" s="262">
        <v>0.53600000000000003</v>
      </c>
    </row>
    <row r="1748" spans="14:16">
      <c r="N1748" s="261" t="s">
        <v>7356</v>
      </c>
      <c r="O1748" s="262" t="s">
        <v>7357</v>
      </c>
      <c r="P1748" s="262">
        <v>0.42599999999999999</v>
      </c>
    </row>
    <row r="1749" spans="14:16">
      <c r="N1749" s="261" t="s">
        <v>7358</v>
      </c>
      <c r="O1749" s="262" t="s">
        <v>7359</v>
      </c>
      <c r="P1749" s="262">
        <v>0</v>
      </c>
    </row>
    <row r="1750" spans="14:16">
      <c r="N1750" s="261" t="s">
        <v>7360</v>
      </c>
      <c r="O1750" s="262" t="s">
        <v>7361</v>
      </c>
      <c r="P1750" s="262">
        <v>0.36399999999999999</v>
      </c>
    </row>
    <row r="1751" spans="14:16">
      <c r="N1751" s="261" t="s">
        <v>7362</v>
      </c>
      <c r="O1751" s="262" t="s">
        <v>7363</v>
      </c>
      <c r="P1751" s="262">
        <v>0.65200000000000002</v>
      </c>
    </row>
    <row r="1752" spans="14:16">
      <c r="N1752" s="261" t="s">
        <v>7364</v>
      </c>
      <c r="O1752" s="262" t="s">
        <v>7365</v>
      </c>
      <c r="P1752" s="262">
        <v>0.45500000000000002</v>
      </c>
    </row>
    <row r="1753" spans="14:16">
      <c r="N1753" s="261" t="s">
        <v>7366</v>
      </c>
      <c r="O1753" s="262" t="s">
        <v>7367</v>
      </c>
      <c r="P1753" s="262">
        <v>0.33599999999999997</v>
      </c>
    </row>
    <row r="1754" spans="14:16">
      <c r="N1754" s="261" t="s">
        <v>7368</v>
      </c>
      <c r="O1754" s="262" t="s">
        <v>7369</v>
      </c>
      <c r="P1754" s="262">
        <v>0</v>
      </c>
    </row>
    <row r="1755" spans="14:16">
      <c r="N1755" s="261" t="s">
        <v>7370</v>
      </c>
      <c r="O1755" s="262" t="s">
        <v>7371</v>
      </c>
      <c r="P1755" s="262">
        <v>0</v>
      </c>
    </row>
    <row r="1756" spans="14:16">
      <c r="N1756" s="261" t="s">
        <v>7372</v>
      </c>
      <c r="O1756" s="262" t="s">
        <v>7373</v>
      </c>
      <c r="P1756" s="262">
        <v>0</v>
      </c>
    </row>
    <row r="1757" spans="14:16">
      <c r="N1757" s="261" t="s">
        <v>7374</v>
      </c>
      <c r="O1757" s="262" t="s">
        <v>7375</v>
      </c>
      <c r="P1757" s="262">
        <v>0.48000000000000004</v>
      </c>
    </row>
    <row r="1758" spans="14:16">
      <c r="N1758" s="261" t="s">
        <v>7376</v>
      </c>
      <c r="O1758" s="262" t="s">
        <v>609</v>
      </c>
      <c r="P1758" s="262">
        <v>0</v>
      </c>
    </row>
    <row r="1759" spans="14:16">
      <c r="N1759" s="261" t="s">
        <v>7377</v>
      </c>
      <c r="O1759" s="262" t="s">
        <v>4212</v>
      </c>
      <c r="P1759" s="262">
        <v>0</v>
      </c>
    </row>
    <row r="1760" spans="14:16">
      <c r="N1760" s="261" t="s">
        <v>7378</v>
      </c>
      <c r="O1760" s="262" t="s">
        <v>4214</v>
      </c>
      <c r="P1760" s="262">
        <v>0.48199999999999998</v>
      </c>
    </row>
    <row r="1761" spans="14:16">
      <c r="N1761" s="261" t="s">
        <v>7379</v>
      </c>
      <c r="O1761" s="262" t="s">
        <v>7380</v>
      </c>
      <c r="P1761" s="262">
        <v>0.48199999999999998</v>
      </c>
    </row>
    <row r="1762" spans="14:16">
      <c r="N1762" s="261" t="s">
        <v>7381</v>
      </c>
      <c r="O1762" s="262" t="s">
        <v>7382</v>
      </c>
      <c r="P1762" s="262">
        <v>0</v>
      </c>
    </row>
    <row r="1763" spans="14:16">
      <c r="N1763" s="261" t="s">
        <v>7383</v>
      </c>
      <c r="O1763" s="262" t="s">
        <v>7384</v>
      </c>
      <c r="P1763" s="262">
        <v>0.52100000000000002</v>
      </c>
    </row>
    <row r="1764" spans="14:16">
      <c r="N1764" s="261" t="s">
        <v>7385</v>
      </c>
      <c r="O1764" s="262" t="s">
        <v>7386</v>
      </c>
      <c r="P1764" s="262">
        <v>0</v>
      </c>
    </row>
    <row r="1765" spans="14:16">
      <c r="N1765" s="261" t="s">
        <v>7387</v>
      </c>
      <c r="O1765" s="262" t="s">
        <v>7388</v>
      </c>
      <c r="P1765" s="262">
        <v>0</v>
      </c>
    </row>
    <row r="1766" spans="14:16">
      <c r="N1766" s="261" t="s">
        <v>7389</v>
      </c>
      <c r="O1766" s="262" t="s">
        <v>7390</v>
      </c>
      <c r="P1766" s="262">
        <v>0.53799999999999992</v>
      </c>
    </row>
    <row r="1767" spans="14:16">
      <c r="N1767" s="261" t="s">
        <v>7391</v>
      </c>
      <c r="O1767" s="262" t="s">
        <v>7392</v>
      </c>
      <c r="P1767" s="262">
        <v>0.47599999999999998</v>
      </c>
    </row>
    <row r="1768" spans="14:16">
      <c r="N1768" s="261" t="s">
        <v>7393</v>
      </c>
      <c r="O1768" s="262" t="s">
        <v>7394</v>
      </c>
      <c r="P1768" s="262">
        <v>0.52400000000000002</v>
      </c>
    </row>
    <row r="1769" spans="14:16">
      <c r="N1769" s="261" t="s">
        <v>7395</v>
      </c>
      <c r="O1769" s="262" t="s">
        <v>7396</v>
      </c>
      <c r="P1769" s="262">
        <v>0.52600000000000002</v>
      </c>
    </row>
    <row r="1770" spans="14:16">
      <c r="N1770" s="261" t="s">
        <v>7397</v>
      </c>
      <c r="O1770" s="262" t="s">
        <v>7398</v>
      </c>
      <c r="P1770" s="262">
        <v>0</v>
      </c>
    </row>
    <row r="1771" spans="14:16">
      <c r="N1771" s="261" t="s">
        <v>7399</v>
      </c>
      <c r="O1771" s="262" t="s">
        <v>7400</v>
      </c>
      <c r="P1771" s="262">
        <v>0</v>
      </c>
    </row>
    <row r="1772" spans="14:16">
      <c r="N1772" s="459" t="s">
        <v>7401</v>
      </c>
      <c r="O1772" s="459" t="s">
        <v>7402</v>
      </c>
      <c r="P1772" s="459">
        <v>0.47699999999999998</v>
      </c>
    </row>
    <row r="1773" spans="14:16">
      <c r="N1773" s="459" t="s">
        <v>7403</v>
      </c>
      <c r="O1773" s="459" t="s">
        <v>7404</v>
      </c>
      <c r="P1773" s="459">
        <v>0.51600000000000001</v>
      </c>
    </row>
    <row r="1774" spans="14:16">
      <c r="N1774" s="459" t="s">
        <v>7405</v>
      </c>
      <c r="O1774" s="459" t="s">
        <v>7406</v>
      </c>
      <c r="P1774" s="459">
        <v>0.70899999999999996</v>
      </c>
    </row>
    <row r="1775" spans="14:16">
      <c r="N1775" s="459" t="s">
        <v>7407</v>
      </c>
      <c r="O1775" s="459" t="s">
        <v>7408</v>
      </c>
      <c r="P1775" s="459">
        <v>0.31</v>
      </c>
    </row>
    <row r="1776" spans="14:16">
      <c r="N1776" s="459" t="s">
        <v>7409</v>
      </c>
      <c r="O1776" s="459" t="s">
        <v>7410</v>
      </c>
      <c r="P1776" s="459">
        <v>0.48299999999999998</v>
      </c>
    </row>
    <row r="1777" spans="14:16">
      <c r="N1777" s="459" t="s">
        <v>7411</v>
      </c>
      <c r="O1777" s="459" t="s">
        <v>7412</v>
      </c>
      <c r="P1777" s="459">
        <v>0.40099999999999997</v>
      </c>
    </row>
    <row r="1778" spans="14:16">
      <c r="N1778" s="459" t="s">
        <v>7413</v>
      </c>
      <c r="O1778" s="459" t="s">
        <v>7414</v>
      </c>
      <c r="P1778" s="459">
        <v>0.57499999999999996</v>
      </c>
    </row>
    <row r="1779" spans="14:16">
      <c r="N1779" s="459" t="s">
        <v>7415</v>
      </c>
      <c r="O1779" s="459" t="s">
        <v>7416</v>
      </c>
      <c r="P1779" s="459">
        <v>0</v>
      </c>
    </row>
    <row r="1780" spans="14:16">
      <c r="N1780" s="459" t="s">
        <v>7417</v>
      </c>
      <c r="O1780" s="459" t="s">
        <v>7418</v>
      </c>
      <c r="P1780" s="459">
        <v>0.41699999999999998</v>
      </c>
    </row>
    <row r="1781" spans="14:16">
      <c r="N1781" s="459" t="s">
        <v>7419</v>
      </c>
      <c r="O1781" s="459" t="s">
        <v>7420</v>
      </c>
      <c r="P1781" s="459">
        <v>0.59399999999999997</v>
      </c>
    </row>
    <row r="1782" spans="14:16">
      <c r="N1782" s="459" t="s">
        <v>7421</v>
      </c>
      <c r="O1782" s="459" t="s">
        <v>7422</v>
      </c>
      <c r="P1782" s="459">
        <v>0.41699999999999998</v>
      </c>
    </row>
    <row r="1783" spans="14:16">
      <c r="N1783" s="459" t="s">
        <v>7423</v>
      </c>
      <c r="O1783" s="459" t="s">
        <v>7424</v>
      </c>
      <c r="P1783" s="459">
        <v>0.505</v>
      </c>
    </row>
    <row r="1784" spans="14:16">
      <c r="N1784" s="459" t="s">
        <v>7425</v>
      </c>
      <c r="O1784" s="459" t="s">
        <v>7426</v>
      </c>
      <c r="P1784" s="459">
        <v>0.54500000000000004</v>
      </c>
    </row>
    <row r="1785" spans="14:16">
      <c r="N1785" s="459" t="s">
        <v>7427</v>
      </c>
      <c r="O1785" s="459" t="s">
        <v>7428</v>
      </c>
      <c r="P1785" s="459">
        <v>0</v>
      </c>
    </row>
    <row r="1786" spans="14:16">
      <c r="N1786" s="459" t="s">
        <v>7429</v>
      </c>
      <c r="O1786" s="459" t="s">
        <v>7430</v>
      </c>
      <c r="P1786" s="459">
        <v>0.20100000000000001</v>
      </c>
    </row>
    <row r="1787" spans="14:16">
      <c r="N1787" s="459" t="s">
        <v>7431</v>
      </c>
      <c r="O1787" s="459" t="s">
        <v>7432</v>
      </c>
      <c r="P1787" s="459">
        <v>0.499</v>
      </c>
    </row>
    <row r="1788" spans="14:16">
      <c r="N1788" s="459" t="s">
        <v>7433</v>
      </c>
      <c r="O1788" s="459" t="s">
        <v>4250</v>
      </c>
      <c r="P1788" s="459">
        <v>0</v>
      </c>
    </row>
    <row r="1789" spans="14:16">
      <c r="N1789" s="459" t="s">
        <v>7434</v>
      </c>
      <c r="O1789" s="459" t="s">
        <v>4252</v>
      </c>
      <c r="P1789" s="459">
        <v>0.34899999999999998</v>
      </c>
    </row>
    <row r="1790" spans="14:16">
      <c r="N1790" s="459" t="s">
        <v>7435</v>
      </c>
      <c r="O1790" s="459" t="s">
        <v>4254</v>
      </c>
      <c r="P1790" s="459">
        <v>0.28100000000000003</v>
      </c>
    </row>
    <row r="1791" spans="14:16">
      <c r="N1791" s="459" t="s">
        <v>7436</v>
      </c>
      <c r="O1791" s="459" t="s">
        <v>4256</v>
      </c>
      <c r="P1791" s="459">
        <v>0.30199999999999999</v>
      </c>
    </row>
    <row r="1792" spans="14:16">
      <c r="N1792" s="459" t="s">
        <v>7437</v>
      </c>
      <c r="O1792" s="459" t="s">
        <v>7438</v>
      </c>
      <c r="P1792" s="459">
        <v>0.216</v>
      </c>
    </row>
    <row r="1793" spans="14:16">
      <c r="N1793" s="459" t="s">
        <v>7439</v>
      </c>
      <c r="O1793" s="459" t="s">
        <v>7440</v>
      </c>
      <c r="P1793" s="459">
        <v>0.48899999999999993</v>
      </c>
    </row>
    <row r="1794" spans="14:16">
      <c r="N1794" s="459" t="s">
        <v>7441</v>
      </c>
      <c r="O1794" s="459" t="s">
        <v>7442</v>
      </c>
      <c r="P1794" s="459">
        <v>0</v>
      </c>
    </row>
    <row r="1795" spans="14:16">
      <c r="N1795" s="459" t="s">
        <v>7443</v>
      </c>
      <c r="O1795" s="459" t="s">
        <v>7444</v>
      </c>
      <c r="P1795" s="459">
        <v>0.24600000000000002</v>
      </c>
    </row>
    <row r="1796" spans="14:16">
      <c r="N1796" s="459" t="s">
        <v>7445</v>
      </c>
      <c r="O1796" s="459" t="s">
        <v>7446</v>
      </c>
      <c r="P1796" s="459">
        <v>0.43099999999999999</v>
      </c>
    </row>
    <row r="1797" spans="14:16">
      <c r="N1797" s="459" t="s">
        <v>7447</v>
      </c>
      <c r="O1797" s="459" t="s">
        <v>4263</v>
      </c>
      <c r="P1797" s="459">
        <v>0</v>
      </c>
    </row>
    <row r="1798" spans="14:16">
      <c r="N1798" s="459" t="s">
        <v>7448</v>
      </c>
      <c r="O1798" s="459" t="s">
        <v>4265</v>
      </c>
      <c r="P1798" s="459">
        <v>0</v>
      </c>
    </row>
    <row r="1799" spans="14:16">
      <c r="N1799" s="459" t="s">
        <v>7449</v>
      </c>
      <c r="O1799" s="459" t="s">
        <v>4267</v>
      </c>
      <c r="P1799" s="459">
        <v>0</v>
      </c>
    </row>
    <row r="1800" spans="14:16">
      <c r="N1800" s="459" t="s">
        <v>7450</v>
      </c>
      <c r="O1800" s="459" t="s">
        <v>7451</v>
      </c>
      <c r="P1800" s="459">
        <v>0.48000000000000004</v>
      </c>
    </row>
    <row r="1801" spans="14:16">
      <c r="N1801" s="459" t="s">
        <v>7452</v>
      </c>
      <c r="O1801" s="459" t="s">
        <v>7453</v>
      </c>
      <c r="P1801" s="459">
        <v>0.40500000000000003</v>
      </c>
    </row>
    <row r="1802" spans="14:16">
      <c r="N1802" s="459" t="s">
        <v>7454</v>
      </c>
      <c r="O1802" s="459" t="s">
        <v>7455</v>
      </c>
      <c r="P1802" s="459">
        <v>0.253</v>
      </c>
    </row>
    <row r="1803" spans="14:16">
      <c r="N1803" s="459" t="s">
        <v>7456</v>
      </c>
      <c r="O1803" s="459" t="s">
        <v>7457</v>
      </c>
      <c r="P1803" s="459">
        <v>0.435</v>
      </c>
    </row>
    <row r="1804" spans="14:16">
      <c r="N1804" s="459" t="s">
        <v>7458</v>
      </c>
      <c r="O1804" s="459" t="s">
        <v>7459</v>
      </c>
      <c r="P1804" s="459">
        <v>0.42299999999999999</v>
      </c>
    </row>
    <row r="1805" spans="14:16">
      <c r="N1805" s="459" t="s">
        <v>7460</v>
      </c>
      <c r="O1805" s="459" t="s">
        <v>7461</v>
      </c>
      <c r="P1805" s="459">
        <v>0.53</v>
      </c>
    </row>
    <row r="1806" spans="14:16">
      <c r="N1806" s="459" t="s">
        <v>7462</v>
      </c>
      <c r="O1806" s="459" t="s">
        <v>7463</v>
      </c>
      <c r="P1806" s="459">
        <v>0.55199999999999994</v>
      </c>
    </row>
    <row r="1807" spans="14:16">
      <c r="N1807" s="459" t="s">
        <v>7464</v>
      </c>
      <c r="O1807" s="459" t="s">
        <v>7465</v>
      </c>
      <c r="P1807" s="459">
        <v>0.67900000000000005</v>
      </c>
    </row>
    <row r="1808" spans="14:16">
      <c r="N1808" s="459" t="s">
        <v>7466</v>
      </c>
      <c r="O1808" s="459" t="s">
        <v>7467</v>
      </c>
      <c r="P1808" s="459">
        <v>0.53</v>
      </c>
    </row>
    <row r="1809" spans="14:16">
      <c r="N1809" s="459" t="s">
        <v>7468</v>
      </c>
      <c r="O1809" s="459" t="s">
        <v>7469</v>
      </c>
      <c r="P1809" s="459">
        <v>0.54199999999999993</v>
      </c>
    </row>
    <row r="1810" spans="14:16">
      <c r="N1810" s="459" t="s">
        <v>7470</v>
      </c>
      <c r="O1810" s="459" t="s">
        <v>971</v>
      </c>
      <c r="P1810" s="459">
        <v>0</v>
      </c>
    </row>
    <row r="1811" spans="14:16">
      <c r="N1811" s="459" t="s">
        <v>7471</v>
      </c>
      <c r="O1811" s="459" t="s">
        <v>4285</v>
      </c>
      <c r="P1811" s="459">
        <v>0.43</v>
      </c>
    </row>
    <row r="1812" spans="14:16">
      <c r="N1812" s="459" t="s">
        <v>7472</v>
      </c>
      <c r="O1812" s="459" t="s">
        <v>7473</v>
      </c>
      <c r="P1812" s="459">
        <v>0</v>
      </c>
    </row>
    <row r="1813" spans="14:16">
      <c r="N1813" s="459" t="s">
        <v>7474</v>
      </c>
      <c r="O1813" s="459" t="s">
        <v>7475</v>
      </c>
      <c r="P1813" s="459">
        <v>0.106</v>
      </c>
    </row>
    <row r="1814" spans="14:16">
      <c r="N1814" s="459" t="s">
        <v>7476</v>
      </c>
      <c r="O1814" s="459" t="s">
        <v>7477</v>
      </c>
      <c r="P1814" s="459">
        <v>0.56000000000000005</v>
      </c>
    </row>
    <row r="1815" spans="14:16">
      <c r="N1815" s="459" t="s">
        <v>7478</v>
      </c>
      <c r="O1815" s="459" t="s">
        <v>7479</v>
      </c>
      <c r="P1815" s="459">
        <v>0.41899999999999998</v>
      </c>
    </row>
    <row r="1816" spans="14:16">
      <c r="N1816" s="459" t="s">
        <v>7480</v>
      </c>
      <c r="O1816" s="459" t="s">
        <v>7481</v>
      </c>
      <c r="P1816" s="459">
        <v>0.41899999999999998</v>
      </c>
    </row>
    <row r="1817" spans="14:16">
      <c r="N1817" s="459" t="s">
        <v>7482</v>
      </c>
      <c r="O1817" s="459" t="s">
        <v>7483</v>
      </c>
      <c r="P1817" s="459">
        <v>0.49099999999999999</v>
      </c>
    </row>
    <row r="1818" spans="14:16">
      <c r="N1818" s="459" t="s">
        <v>7484</v>
      </c>
      <c r="O1818" s="459" t="s">
        <v>7485</v>
      </c>
      <c r="P1818" s="459">
        <v>0</v>
      </c>
    </row>
    <row r="1819" spans="14:16">
      <c r="N1819" s="459" t="s">
        <v>7486</v>
      </c>
      <c r="O1819" s="459" t="s">
        <v>7487</v>
      </c>
      <c r="P1819" s="459">
        <v>0</v>
      </c>
    </row>
    <row r="1820" spans="14:16">
      <c r="N1820" s="459" t="s">
        <v>7488</v>
      </c>
      <c r="O1820" s="459" t="s">
        <v>7489</v>
      </c>
      <c r="P1820" s="459">
        <v>0.54700000000000004</v>
      </c>
    </row>
    <row r="1821" spans="14:16">
      <c r="N1821" s="459" t="s">
        <v>7490</v>
      </c>
      <c r="O1821" s="459" t="s">
        <v>7491</v>
      </c>
      <c r="P1821" s="459">
        <v>0.53200000000000003</v>
      </c>
    </row>
    <row r="1822" spans="14:16">
      <c r="N1822" s="459" t="s">
        <v>7492</v>
      </c>
      <c r="O1822" s="459" t="s">
        <v>4307</v>
      </c>
      <c r="P1822" s="459">
        <v>0</v>
      </c>
    </row>
    <row r="1823" spans="14:16">
      <c r="N1823" s="459" t="s">
        <v>7493</v>
      </c>
      <c r="O1823" s="459" t="s">
        <v>4309</v>
      </c>
      <c r="P1823" s="459">
        <v>0.19</v>
      </c>
    </row>
    <row r="1824" spans="14:16">
      <c r="N1824" s="459" t="s">
        <v>7494</v>
      </c>
      <c r="O1824" s="459" t="s">
        <v>7495</v>
      </c>
      <c r="P1824" s="459">
        <v>0.52300000000000002</v>
      </c>
    </row>
    <row r="1825" spans="14:16">
      <c r="N1825" s="459" t="s">
        <v>7496</v>
      </c>
      <c r="O1825" s="459" t="s">
        <v>7497</v>
      </c>
      <c r="P1825" s="459">
        <v>0.52100000000000002</v>
      </c>
    </row>
    <row r="1826" spans="14:16">
      <c r="N1826" s="459" t="s">
        <v>7498</v>
      </c>
      <c r="O1826" s="459" t="s">
        <v>7499</v>
      </c>
      <c r="P1826" s="459">
        <v>0.53300000000000003</v>
      </c>
    </row>
    <row r="1827" spans="14:16">
      <c r="N1827" s="459" t="s">
        <v>7500</v>
      </c>
      <c r="O1827" s="459" t="s">
        <v>7501</v>
      </c>
      <c r="P1827" s="459">
        <v>0.54500000000000004</v>
      </c>
    </row>
    <row r="1828" spans="14:16">
      <c r="N1828" s="459" t="s">
        <v>7502</v>
      </c>
      <c r="O1828" s="459" t="s">
        <v>7503</v>
      </c>
      <c r="P1828" s="459">
        <v>0.45900000000000002</v>
      </c>
    </row>
    <row r="1829" spans="14:16">
      <c r="N1829" s="459" t="s">
        <v>7504</v>
      </c>
      <c r="O1829" s="459" t="s">
        <v>7505</v>
      </c>
      <c r="P1829" s="459">
        <v>0.42199999999999999</v>
      </c>
    </row>
    <row r="1830" spans="14:16">
      <c r="N1830" s="459" t="s">
        <v>7506</v>
      </c>
      <c r="O1830" s="459" t="s">
        <v>7507</v>
      </c>
      <c r="P1830" s="459">
        <v>0.45300000000000001</v>
      </c>
    </row>
    <row r="1831" spans="14:16">
      <c r="N1831" s="459" t="s">
        <v>7508</v>
      </c>
      <c r="O1831" s="459" t="s">
        <v>7509</v>
      </c>
      <c r="P1831" s="459">
        <v>0</v>
      </c>
    </row>
    <row r="1832" spans="14:16">
      <c r="N1832" s="459" t="s">
        <v>7510</v>
      </c>
      <c r="O1832" s="459" t="s">
        <v>7511</v>
      </c>
      <c r="P1832" s="459">
        <v>0</v>
      </c>
    </row>
    <row r="1833" spans="14:16">
      <c r="N1833" s="459" t="s">
        <v>7512</v>
      </c>
      <c r="O1833" s="459" t="s">
        <v>7513</v>
      </c>
      <c r="P1833" s="459">
        <v>0</v>
      </c>
    </row>
    <row r="1834" spans="14:16">
      <c r="N1834" s="459" t="s">
        <v>7514</v>
      </c>
      <c r="O1834" s="459" t="s">
        <v>7515</v>
      </c>
      <c r="P1834" s="459">
        <v>0.52600000000000002</v>
      </c>
    </row>
    <row r="1835" spans="14:16">
      <c r="N1835" s="459" t="s">
        <v>7516</v>
      </c>
      <c r="O1835" s="459" t="s">
        <v>7517</v>
      </c>
      <c r="P1835" s="459">
        <v>0.46400000000000002</v>
      </c>
    </row>
    <row r="1836" spans="14:16">
      <c r="N1836" s="459" t="s">
        <v>7518</v>
      </c>
      <c r="O1836" s="459" t="s">
        <v>7519</v>
      </c>
      <c r="P1836" s="459">
        <v>0.38900000000000001</v>
      </c>
    </row>
    <row r="1837" spans="14:16">
      <c r="N1837" s="459" t="s">
        <v>7520</v>
      </c>
      <c r="O1837" s="459" t="s">
        <v>7521</v>
      </c>
      <c r="P1837" s="459">
        <v>0.49200000000000005</v>
      </c>
    </row>
    <row r="1838" spans="14:16">
      <c r="N1838" s="459" t="s">
        <v>7522</v>
      </c>
      <c r="O1838" s="459" t="s">
        <v>7523</v>
      </c>
      <c r="P1838" s="459">
        <v>0</v>
      </c>
    </row>
    <row r="1839" spans="14:16">
      <c r="N1839" s="459" t="s">
        <v>7524</v>
      </c>
      <c r="O1839" s="459" t="s">
        <v>7525</v>
      </c>
      <c r="P1839" s="459">
        <v>0.19900000000000001</v>
      </c>
    </row>
    <row r="1840" spans="14:16">
      <c r="N1840" s="459" t="s">
        <v>7526</v>
      </c>
      <c r="O1840" s="459" t="s">
        <v>7527</v>
      </c>
      <c r="P1840" s="459">
        <v>0.41100000000000003</v>
      </c>
    </row>
    <row r="1841" spans="14:16">
      <c r="N1841" s="459" t="s">
        <v>7528</v>
      </c>
      <c r="O1841" s="459" t="s">
        <v>7529</v>
      </c>
      <c r="P1841" s="459">
        <v>0.42299999999999999</v>
      </c>
    </row>
    <row r="1842" spans="14:16">
      <c r="N1842" s="459" t="s">
        <v>7530</v>
      </c>
      <c r="O1842" s="459" t="s">
        <v>4330</v>
      </c>
      <c r="P1842" s="459">
        <v>0.27200000000000002</v>
      </c>
    </row>
    <row r="1843" spans="14:16">
      <c r="N1843" s="459" t="s">
        <v>7531</v>
      </c>
      <c r="O1843" s="459" t="s">
        <v>7532</v>
      </c>
      <c r="P1843" s="459">
        <v>0</v>
      </c>
    </row>
    <row r="1844" spans="14:16">
      <c r="N1844" s="459" t="s">
        <v>7533</v>
      </c>
      <c r="O1844" s="459" t="s">
        <v>7534</v>
      </c>
      <c r="P1844" s="459">
        <v>0.45800000000000002</v>
      </c>
    </row>
    <row r="1845" spans="14:16">
      <c r="N1845" s="459" t="s">
        <v>7535</v>
      </c>
      <c r="O1845" s="459" t="s">
        <v>4334</v>
      </c>
      <c r="P1845" s="459">
        <v>0</v>
      </c>
    </row>
    <row r="1846" spans="14:16">
      <c r="N1846" s="459" t="s">
        <v>7536</v>
      </c>
      <c r="O1846" s="459" t="s">
        <v>7537</v>
      </c>
      <c r="P1846" s="459">
        <v>0.18000000000000002</v>
      </c>
    </row>
    <row r="1847" spans="14:16">
      <c r="N1847" s="459" t="s">
        <v>7538</v>
      </c>
      <c r="O1847" s="459" t="s">
        <v>7539</v>
      </c>
      <c r="P1847" s="459">
        <v>0.39200000000000002</v>
      </c>
    </row>
    <row r="1848" spans="14:16">
      <c r="N1848" s="459" t="s">
        <v>7540</v>
      </c>
      <c r="O1848" s="459" t="s">
        <v>7541</v>
      </c>
      <c r="P1848" s="459">
        <v>0.50600000000000001</v>
      </c>
    </row>
    <row r="1849" spans="14:16">
      <c r="N1849" s="459" t="s">
        <v>5821</v>
      </c>
      <c r="O1849" s="459" t="s">
        <v>5816</v>
      </c>
      <c r="P1849" s="459">
        <v>0.45300000000000001</v>
      </c>
    </row>
    <row r="1850" spans="14:16">
      <c r="N1850" s="459" t="s">
        <v>7542</v>
      </c>
      <c r="O1850" s="459" t="s">
        <v>5824</v>
      </c>
      <c r="P1850" s="459">
        <v>0</v>
      </c>
    </row>
    <row r="1851" spans="14:16">
      <c r="N1851" s="459" t="s">
        <v>7543</v>
      </c>
      <c r="O1851" s="459" t="s">
        <v>5826</v>
      </c>
      <c r="P1851" s="459">
        <v>0.55099999999999993</v>
      </c>
    </row>
    <row r="1852" spans="14:16">
      <c r="N1852" s="459" t="s">
        <v>7544</v>
      </c>
      <c r="O1852" s="459" t="s">
        <v>627</v>
      </c>
      <c r="P1852" s="459">
        <v>0</v>
      </c>
    </row>
    <row r="1853" spans="14:16">
      <c r="N1853" s="459" t="s">
        <v>7545</v>
      </c>
      <c r="O1853" s="459" t="s">
        <v>628</v>
      </c>
      <c r="P1853" s="459">
        <v>0.29199999999999998</v>
      </c>
    </row>
    <row r="1854" spans="14:16">
      <c r="N1854" s="459" t="s">
        <v>7546</v>
      </c>
      <c r="O1854" s="459" t="s">
        <v>629</v>
      </c>
      <c r="P1854" s="459">
        <v>0.35299999999999998</v>
      </c>
    </row>
    <row r="1855" spans="14:16">
      <c r="N1855" s="459" t="s">
        <v>7547</v>
      </c>
      <c r="O1855" s="459" t="s">
        <v>630</v>
      </c>
      <c r="P1855" s="459">
        <v>0.25</v>
      </c>
    </row>
    <row r="1856" spans="14:16">
      <c r="N1856" s="459" t="s">
        <v>7548</v>
      </c>
      <c r="O1856" s="459" t="s">
        <v>631</v>
      </c>
      <c r="P1856" s="459">
        <v>0.377</v>
      </c>
    </row>
    <row r="1857" spans="14:16">
      <c r="N1857" s="459" t="s">
        <v>7549</v>
      </c>
      <c r="O1857" s="459" t="s">
        <v>2975</v>
      </c>
      <c r="P1857" s="459">
        <v>0</v>
      </c>
    </row>
    <row r="1858" spans="14:16">
      <c r="N1858" s="459" t="s">
        <v>7550</v>
      </c>
      <c r="O1858" s="459" t="s">
        <v>2977</v>
      </c>
      <c r="P1858" s="459">
        <v>0</v>
      </c>
    </row>
    <row r="1859" spans="14:16">
      <c r="N1859" s="459" t="s">
        <v>7551</v>
      </c>
      <c r="O1859" s="459" t="s">
        <v>5835</v>
      </c>
      <c r="P1859" s="459">
        <v>0</v>
      </c>
    </row>
    <row r="1860" spans="14:16">
      <c r="N1860" s="459" t="s">
        <v>7552</v>
      </c>
      <c r="O1860" s="459" t="s">
        <v>5837</v>
      </c>
      <c r="P1860" s="459">
        <v>0.59000000000000008</v>
      </c>
    </row>
    <row r="1861" spans="14:16">
      <c r="N1861" s="459" t="s">
        <v>7553</v>
      </c>
      <c r="O1861" s="459" t="s">
        <v>2984</v>
      </c>
      <c r="P1861" s="459">
        <v>0</v>
      </c>
    </row>
    <row r="1862" spans="14:16">
      <c r="N1862" s="459" t="s">
        <v>7554</v>
      </c>
      <c r="O1862" s="459" t="s">
        <v>5840</v>
      </c>
      <c r="P1862" s="459">
        <v>0.50800000000000001</v>
      </c>
    </row>
    <row r="1863" spans="14:16">
      <c r="N1863" s="459" t="s">
        <v>7555</v>
      </c>
      <c r="O1863" s="459" t="s">
        <v>7556</v>
      </c>
      <c r="P1863" s="459">
        <v>0.51500000000000001</v>
      </c>
    </row>
    <row r="1864" spans="14:16">
      <c r="N1864" s="459" t="s">
        <v>7557</v>
      </c>
      <c r="O1864" s="459" t="s">
        <v>5844</v>
      </c>
      <c r="P1864" s="459">
        <v>0.317</v>
      </c>
    </row>
    <row r="1865" spans="14:16">
      <c r="N1865" s="459" t="s">
        <v>7558</v>
      </c>
      <c r="O1865" s="459" t="s">
        <v>5846</v>
      </c>
      <c r="P1865" s="459">
        <v>0.505</v>
      </c>
    </row>
    <row r="1866" spans="14:16">
      <c r="N1866" s="459" t="s">
        <v>7559</v>
      </c>
      <c r="O1866" s="459" t="s">
        <v>5852</v>
      </c>
      <c r="P1866" s="459">
        <v>0.5</v>
      </c>
    </row>
    <row r="1867" spans="14:16">
      <c r="N1867" s="459" t="s">
        <v>7560</v>
      </c>
      <c r="O1867" s="459" t="s">
        <v>5854</v>
      </c>
      <c r="P1867" s="459">
        <v>0.308</v>
      </c>
    </row>
    <row r="1868" spans="14:16">
      <c r="N1868" s="459" t="s">
        <v>7561</v>
      </c>
      <c r="O1868" s="459" t="s">
        <v>2992</v>
      </c>
      <c r="P1868" s="459">
        <v>0.315</v>
      </c>
    </row>
    <row r="1869" spans="14:16">
      <c r="N1869" s="459" t="s">
        <v>7562</v>
      </c>
      <c r="O1869" s="459" t="s">
        <v>2994</v>
      </c>
      <c r="P1869" s="459">
        <v>0.40500000000000003</v>
      </c>
    </row>
    <row r="1870" spans="14:16">
      <c r="N1870" s="459" t="s">
        <v>7563</v>
      </c>
      <c r="O1870" s="459" t="s">
        <v>5858</v>
      </c>
      <c r="P1870" s="459">
        <v>0.41099999999999998</v>
      </c>
    </row>
    <row r="1871" spans="14:16">
      <c r="N1871" s="459" t="s">
        <v>7564</v>
      </c>
      <c r="O1871" s="459" t="s">
        <v>5860</v>
      </c>
      <c r="P1871" s="459">
        <v>0.34599999999999997</v>
      </c>
    </row>
    <row r="1872" spans="14:16">
      <c r="N1872" s="459" t="s">
        <v>7565</v>
      </c>
      <c r="O1872" s="459" t="s">
        <v>5862</v>
      </c>
      <c r="P1872" s="459">
        <v>0.35299999999999998</v>
      </c>
    </row>
    <row r="1873" spans="14:16">
      <c r="N1873" s="459" t="s">
        <v>7566</v>
      </c>
      <c r="O1873" s="459" t="s">
        <v>5864</v>
      </c>
      <c r="P1873" s="459">
        <v>0</v>
      </c>
    </row>
    <row r="1874" spans="14:16">
      <c r="N1874" s="459" t="s">
        <v>7567</v>
      </c>
      <c r="O1874" s="459" t="s">
        <v>5866</v>
      </c>
      <c r="P1874" s="459">
        <v>0.50700000000000001</v>
      </c>
    </row>
    <row r="1875" spans="14:16">
      <c r="N1875" s="459" t="s">
        <v>7568</v>
      </c>
      <c r="O1875" s="459" t="s">
        <v>5868</v>
      </c>
      <c r="P1875" s="459">
        <v>0.56099999999999994</v>
      </c>
    </row>
    <row r="1876" spans="14:16">
      <c r="N1876" s="459" t="s">
        <v>7569</v>
      </c>
      <c r="O1876" s="459" t="s">
        <v>5870</v>
      </c>
      <c r="P1876" s="459">
        <v>0.308</v>
      </c>
    </row>
    <row r="1877" spans="14:16">
      <c r="N1877" s="459" t="s">
        <v>7570</v>
      </c>
      <c r="O1877" s="459" t="s">
        <v>5872</v>
      </c>
      <c r="P1877" s="459">
        <v>0.54</v>
      </c>
    </row>
    <row r="1878" spans="14:16">
      <c r="N1878" s="459" t="s">
        <v>7571</v>
      </c>
      <c r="O1878" s="459" t="s">
        <v>5874</v>
      </c>
      <c r="P1878" s="459">
        <v>0</v>
      </c>
    </row>
    <row r="1879" spans="14:16">
      <c r="N1879" s="459" t="s">
        <v>7572</v>
      </c>
      <c r="O1879" s="459" t="s">
        <v>5876</v>
      </c>
      <c r="P1879" s="459">
        <v>0.189</v>
      </c>
    </row>
    <row r="1880" spans="14:16">
      <c r="N1880" s="459" t="s">
        <v>7573</v>
      </c>
      <c r="O1880" s="459" t="s">
        <v>5878</v>
      </c>
      <c r="P1880" s="459">
        <v>0.30199999999999999</v>
      </c>
    </row>
    <row r="1881" spans="14:16">
      <c r="N1881" s="459" t="s">
        <v>7574</v>
      </c>
      <c r="O1881" s="459" t="s">
        <v>5880</v>
      </c>
      <c r="P1881" s="459">
        <v>0.33900000000000002</v>
      </c>
    </row>
    <row r="1882" spans="14:16">
      <c r="N1882" s="459" t="s">
        <v>7575</v>
      </c>
      <c r="O1882" s="459" t="s">
        <v>5882</v>
      </c>
      <c r="P1882" s="459">
        <v>0.36699999999999999</v>
      </c>
    </row>
    <row r="1883" spans="14:16">
      <c r="N1883" s="459" t="s">
        <v>7576</v>
      </c>
      <c r="O1883" s="459" t="s">
        <v>5884</v>
      </c>
      <c r="P1883" s="459">
        <v>0.44</v>
      </c>
    </row>
    <row r="1884" spans="14:16">
      <c r="N1884" s="459" t="s">
        <v>7577</v>
      </c>
      <c r="O1884" s="459" t="s">
        <v>7578</v>
      </c>
      <c r="P1884" s="459">
        <v>0.45300000000000001</v>
      </c>
    </row>
    <row r="1885" spans="14:16">
      <c r="N1885" s="459" t="s">
        <v>7579</v>
      </c>
      <c r="O1885" s="459" t="s">
        <v>5888</v>
      </c>
      <c r="P1885" s="459">
        <v>0.45800000000000002</v>
      </c>
    </row>
    <row r="1886" spans="14:16">
      <c r="N1886" s="459" t="s">
        <v>7580</v>
      </c>
      <c r="O1886" s="459" t="s">
        <v>5890</v>
      </c>
      <c r="P1886" s="459">
        <v>0.57399999999999995</v>
      </c>
    </row>
    <row r="1887" spans="14:16">
      <c r="N1887" s="459" t="s">
        <v>7581</v>
      </c>
      <c r="O1887" s="459" t="s">
        <v>5892</v>
      </c>
      <c r="P1887" s="459">
        <v>0</v>
      </c>
    </row>
    <row r="1888" spans="14:16">
      <c r="N1888" s="459" t="s">
        <v>7582</v>
      </c>
      <c r="O1888" s="459" t="s">
        <v>7583</v>
      </c>
      <c r="P1888" s="459">
        <v>0.307</v>
      </c>
    </row>
    <row r="1889" spans="14:16">
      <c r="N1889" s="459" t="s">
        <v>7584</v>
      </c>
      <c r="O1889" s="459" t="s">
        <v>5896</v>
      </c>
      <c r="P1889" s="459">
        <v>0</v>
      </c>
    </row>
    <row r="1890" spans="14:16">
      <c r="N1890" s="459" t="s">
        <v>7585</v>
      </c>
      <c r="O1890" s="459" t="s">
        <v>5898</v>
      </c>
      <c r="P1890" s="459">
        <v>0</v>
      </c>
    </row>
    <row r="1891" spans="14:16">
      <c r="N1891" s="459" t="s">
        <v>7586</v>
      </c>
      <c r="O1891" s="459" t="s">
        <v>5900</v>
      </c>
      <c r="P1891" s="459">
        <v>0</v>
      </c>
    </row>
    <row r="1892" spans="14:16">
      <c r="N1892" s="459" t="s">
        <v>7587</v>
      </c>
      <c r="O1892" s="459" t="s">
        <v>5902</v>
      </c>
      <c r="P1892" s="459">
        <v>0.88400000000000001</v>
      </c>
    </row>
    <row r="1893" spans="14:16">
      <c r="N1893" s="459" t="s">
        <v>7588</v>
      </c>
      <c r="O1893" s="459" t="s">
        <v>7589</v>
      </c>
      <c r="P1893" s="459">
        <v>4.2000000000000003E-2</v>
      </c>
    </row>
    <row r="1894" spans="14:16">
      <c r="N1894" s="459" t="s">
        <v>7590</v>
      </c>
      <c r="O1894" s="459" t="s">
        <v>5906</v>
      </c>
      <c r="P1894" s="459">
        <v>0.52600000000000002</v>
      </c>
    </row>
    <row r="1895" spans="14:16">
      <c r="N1895" s="459" t="s">
        <v>7591</v>
      </c>
      <c r="O1895" s="459" t="s">
        <v>5908</v>
      </c>
      <c r="P1895" s="459">
        <v>0.29300000000000004</v>
      </c>
    </row>
    <row r="1896" spans="14:16">
      <c r="N1896" s="459" t="s">
        <v>7592</v>
      </c>
      <c r="O1896" s="459" t="s">
        <v>5910</v>
      </c>
      <c r="P1896" s="459">
        <v>0.52800000000000002</v>
      </c>
    </row>
    <row r="1897" spans="14:16">
      <c r="N1897" s="459" t="s">
        <v>7593</v>
      </c>
      <c r="O1897" s="459" t="s">
        <v>5912</v>
      </c>
      <c r="P1897" s="459">
        <v>0.45899999999999996</v>
      </c>
    </row>
    <row r="1898" spans="14:16">
      <c r="N1898" s="459" t="s">
        <v>7594</v>
      </c>
      <c r="O1898" s="459" t="s">
        <v>5914</v>
      </c>
      <c r="P1898" s="459">
        <v>7.2999999999999995E-2</v>
      </c>
    </row>
    <row r="1899" spans="14:16">
      <c r="N1899" s="459" t="s">
        <v>7595</v>
      </c>
      <c r="O1899" s="459" t="s">
        <v>5916</v>
      </c>
      <c r="P1899" s="459">
        <v>0.52600000000000002</v>
      </c>
    </row>
    <row r="1900" spans="14:16">
      <c r="N1900" s="459" t="s">
        <v>7596</v>
      </c>
      <c r="O1900" s="459" t="s">
        <v>5918</v>
      </c>
      <c r="P1900" s="459">
        <v>0.48199999999999998</v>
      </c>
    </row>
    <row r="1901" spans="14:16">
      <c r="N1901" s="459" t="s">
        <v>7597</v>
      </c>
      <c r="O1901" s="459" t="s">
        <v>5920</v>
      </c>
      <c r="P1901" s="459">
        <v>0.34200000000000003</v>
      </c>
    </row>
    <row r="1902" spans="14:16">
      <c r="N1902" s="459" t="s">
        <v>7598</v>
      </c>
      <c r="O1902" s="459" t="s">
        <v>7599</v>
      </c>
      <c r="P1902" s="459">
        <v>0.46400000000000002</v>
      </c>
    </row>
    <row r="1903" spans="14:16">
      <c r="N1903" s="459" t="s">
        <v>7600</v>
      </c>
      <c r="O1903" s="459" t="s">
        <v>5924</v>
      </c>
      <c r="P1903" s="459">
        <v>0.39500000000000002</v>
      </c>
    </row>
    <row r="1904" spans="14:16">
      <c r="N1904" s="459" t="s">
        <v>7601</v>
      </c>
      <c r="O1904" s="459" t="s">
        <v>3036</v>
      </c>
      <c r="P1904" s="459">
        <v>0</v>
      </c>
    </row>
    <row r="1905" spans="14:16">
      <c r="N1905" s="459" t="s">
        <v>7602</v>
      </c>
      <c r="O1905" s="459" t="s">
        <v>3038</v>
      </c>
      <c r="P1905" s="459">
        <v>0</v>
      </c>
    </row>
    <row r="1906" spans="14:16">
      <c r="N1906" s="459" t="s">
        <v>7603</v>
      </c>
      <c r="O1906" s="459" t="s">
        <v>5928</v>
      </c>
      <c r="P1906" s="459">
        <v>0</v>
      </c>
    </row>
    <row r="1907" spans="14:16">
      <c r="N1907" s="459" t="s">
        <v>7604</v>
      </c>
      <c r="O1907" s="459" t="s">
        <v>5930</v>
      </c>
      <c r="P1907" s="459">
        <v>0</v>
      </c>
    </row>
    <row r="1908" spans="14:16">
      <c r="N1908" s="459" t="s">
        <v>7605</v>
      </c>
      <c r="O1908" s="459" t="s">
        <v>5932</v>
      </c>
      <c r="P1908" s="459">
        <v>0.32300000000000001</v>
      </c>
    </row>
    <row r="1909" spans="14:16">
      <c r="N1909" s="459" t="s">
        <v>7606</v>
      </c>
      <c r="O1909" s="459" t="s">
        <v>5934</v>
      </c>
      <c r="P1909" s="459">
        <v>0.45300000000000001</v>
      </c>
    </row>
    <row r="1910" spans="14:16">
      <c r="N1910" s="459" t="s">
        <v>7607</v>
      </c>
      <c r="O1910" s="459" t="s">
        <v>5936</v>
      </c>
      <c r="P1910" s="459">
        <v>0.40799999999999997</v>
      </c>
    </row>
    <row r="1911" spans="14:16">
      <c r="N1911" s="459" t="s">
        <v>7608</v>
      </c>
      <c r="O1911" s="459" t="s">
        <v>5938</v>
      </c>
      <c r="P1911" s="459">
        <v>0.57099999999999995</v>
      </c>
    </row>
    <row r="1912" spans="14:16">
      <c r="N1912" s="459" t="s">
        <v>7609</v>
      </c>
      <c r="O1912" s="459" t="s">
        <v>5940</v>
      </c>
      <c r="P1912" s="459">
        <v>0.39399999999999996</v>
      </c>
    </row>
    <row r="1913" spans="14:16">
      <c r="N1913" s="459" t="s">
        <v>7610</v>
      </c>
      <c r="O1913" s="459" t="s">
        <v>5942</v>
      </c>
      <c r="P1913" s="459">
        <v>0.57200000000000006</v>
      </c>
    </row>
    <row r="1914" spans="14:16">
      <c r="N1914" s="459" t="s">
        <v>7611</v>
      </c>
      <c r="O1914" s="459" t="s">
        <v>5944</v>
      </c>
      <c r="P1914" s="459">
        <v>0.93800000000000006</v>
      </c>
    </row>
    <row r="1915" spans="14:16">
      <c r="N1915" s="459" t="s">
        <v>7612</v>
      </c>
      <c r="O1915" s="459" t="s">
        <v>5946</v>
      </c>
      <c r="P1915" s="459">
        <v>0.437</v>
      </c>
    </row>
    <row r="1916" spans="14:16">
      <c r="N1916" s="459" t="s">
        <v>7613</v>
      </c>
      <c r="O1916" s="459" t="s">
        <v>5948</v>
      </c>
      <c r="P1916" s="459">
        <v>0.28100000000000003</v>
      </c>
    </row>
    <row r="1917" spans="14:16">
      <c r="N1917" s="459" t="s">
        <v>7614</v>
      </c>
      <c r="O1917" s="459" t="s">
        <v>5950</v>
      </c>
      <c r="P1917" s="459">
        <v>0.42899999999999999</v>
      </c>
    </row>
    <row r="1918" spans="14:16">
      <c r="N1918" s="459" t="s">
        <v>7615</v>
      </c>
      <c r="O1918" s="459" t="s">
        <v>5952</v>
      </c>
      <c r="P1918" s="459">
        <v>0.46500000000000002</v>
      </c>
    </row>
    <row r="1919" spans="14:16">
      <c r="N1919" s="459" t="s">
        <v>7616</v>
      </c>
      <c r="O1919" s="459" t="s">
        <v>5954</v>
      </c>
      <c r="P1919" s="459">
        <v>0.308</v>
      </c>
    </row>
    <row r="1920" spans="14:16">
      <c r="N1920" s="459" t="s">
        <v>7617</v>
      </c>
      <c r="O1920" s="459" t="s">
        <v>5956</v>
      </c>
      <c r="P1920" s="459">
        <v>0.48299999999999998</v>
      </c>
    </row>
    <row r="1921" spans="14:16">
      <c r="N1921" s="459" t="s">
        <v>7618</v>
      </c>
      <c r="O1921" s="459" t="s">
        <v>5958</v>
      </c>
      <c r="P1921" s="459">
        <v>0.53399999999999992</v>
      </c>
    </row>
    <row r="1922" spans="14:16">
      <c r="N1922" s="459" t="s">
        <v>7619</v>
      </c>
      <c r="O1922" s="459" t="s">
        <v>5960</v>
      </c>
      <c r="P1922" s="459">
        <v>0</v>
      </c>
    </row>
    <row r="1923" spans="14:16">
      <c r="N1923" s="459" t="s">
        <v>7620</v>
      </c>
      <c r="O1923" s="459" t="s">
        <v>7621</v>
      </c>
      <c r="P1923" s="459">
        <v>0.35499999999999998</v>
      </c>
    </row>
    <row r="1924" spans="14:16">
      <c r="N1924" s="459" t="s">
        <v>7622</v>
      </c>
      <c r="O1924" s="459" t="s">
        <v>3068</v>
      </c>
      <c r="P1924" s="459">
        <v>0</v>
      </c>
    </row>
    <row r="1925" spans="14:16">
      <c r="N1925" s="459" t="s">
        <v>7623</v>
      </c>
      <c r="O1925" s="459" t="s">
        <v>3070</v>
      </c>
      <c r="P1925" s="459">
        <v>0</v>
      </c>
    </row>
    <row r="1926" spans="14:16">
      <c r="N1926" s="459" t="s">
        <v>7624</v>
      </c>
      <c r="O1926" s="459" t="s">
        <v>3072</v>
      </c>
      <c r="P1926" s="459">
        <v>0.2</v>
      </c>
    </row>
    <row r="1927" spans="14:16">
      <c r="N1927" s="459" t="s">
        <v>7625</v>
      </c>
      <c r="O1927" s="459" t="s">
        <v>3074</v>
      </c>
      <c r="P1927" s="459">
        <v>0.45100000000000001</v>
      </c>
    </row>
    <row r="1928" spans="14:16">
      <c r="N1928" s="459" t="s">
        <v>7626</v>
      </c>
      <c r="O1928" s="459" t="s">
        <v>3078</v>
      </c>
      <c r="P1928" s="459">
        <v>0</v>
      </c>
    </row>
    <row r="1929" spans="14:16">
      <c r="N1929" s="459" t="s">
        <v>7627</v>
      </c>
      <c r="O1929" s="459" t="s">
        <v>3080</v>
      </c>
      <c r="P1929" s="459">
        <v>0.2</v>
      </c>
    </row>
    <row r="1930" spans="14:16">
      <c r="N1930" s="459" t="s">
        <v>7628</v>
      </c>
      <c r="O1930" s="459" t="s">
        <v>3082</v>
      </c>
      <c r="P1930" s="459">
        <v>0.52100000000000002</v>
      </c>
    </row>
    <row r="1931" spans="14:16">
      <c r="N1931" s="459" t="s">
        <v>7629</v>
      </c>
      <c r="O1931" s="459" t="s">
        <v>832</v>
      </c>
      <c r="P1931" s="459">
        <v>0.39700000000000002</v>
      </c>
    </row>
    <row r="1932" spans="14:16">
      <c r="N1932" s="459" t="s">
        <v>7630</v>
      </c>
      <c r="O1932" s="459" t="s">
        <v>5972</v>
      </c>
      <c r="P1932" s="459">
        <v>0.35</v>
      </c>
    </row>
    <row r="1933" spans="14:16">
      <c r="N1933" s="459" t="s">
        <v>7631</v>
      </c>
      <c r="O1933" s="459" t="s">
        <v>5974</v>
      </c>
      <c r="P1933" s="459">
        <v>0.36399999999999999</v>
      </c>
    </row>
    <row r="1934" spans="14:16">
      <c r="N1934" s="459" t="s">
        <v>7632</v>
      </c>
      <c r="O1934" s="459" t="s">
        <v>5976</v>
      </c>
      <c r="P1934" s="459">
        <v>0.41300000000000003</v>
      </c>
    </row>
    <row r="1935" spans="14:16">
      <c r="N1935" s="459" t="s">
        <v>7633</v>
      </c>
      <c r="O1935" s="459" t="s">
        <v>3092</v>
      </c>
      <c r="P1935" s="459">
        <v>0</v>
      </c>
    </row>
    <row r="1936" spans="14:16">
      <c r="N1936" s="459" t="s">
        <v>7634</v>
      </c>
      <c r="O1936" s="459" t="s">
        <v>3094</v>
      </c>
      <c r="P1936" s="459">
        <v>0.45300000000000001</v>
      </c>
    </row>
    <row r="1937" spans="14:16">
      <c r="N1937" s="459" t="s">
        <v>7635</v>
      </c>
      <c r="O1937" s="459" t="s">
        <v>5980</v>
      </c>
      <c r="P1937" s="459">
        <v>0.59199999999999997</v>
      </c>
    </row>
    <row r="1938" spans="14:16">
      <c r="N1938" s="459" t="s">
        <v>7636</v>
      </c>
      <c r="O1938" s="459" t="s">
        <v>5982</v>
      </c>
      <c r="P1938" s="459">
        <v>0.316</v>
      </c>
    </row>
    <row r="1939" spans="14:16">
      <c r="N1939" s="459" t="s">
        <v>7637</v>
      </c>
      <c r="O1939" s="459" t="s">
        <v>5984</v>
      </c>
      <c r="P1939" s="459">
        <v>0.308</v>
      </c>
    </row>
    <row r="1940" spans="14:16">
      <c r="N1940" s="459" t="s">
        <v>7638</v>
      </c>
      <c r="O1940" s="459" t="s">
        <v>5986</v>
      </c>
      <c r="P1940" s="459">
        <v>1.0429999999999999</v>
      </c>
    </row>
    <row r="1941" spans="14:16">
      <c r="N1941" s="459" t="s">
        <v>7639</v>
      </c>
      <c r="O1941" s="459" t="s">
        <v>5996</v>
      </c>
      <c r="P1941" s="459">
        <v>0.308</v>
      </c>
    </row>
    <row r="1942" spans="14:16">
      <c r="N1942" s="459" t="s">
        <v>7640</v>
      </c>
      <c r="O1942" s="459" t="s">
        <v>5994</v>
      </c>
      <c r="P1942" s="459">
        <v>0.308</v>
      </c>
    </row>
    <row r="1943" spans="14:16">
      <c r="N1943" s="459" t="s">
        <v>7641</v>
      </c>
      <c r="O1943" s="459" t="s">
        <v>5988</v>
      </c>
      <c r="P1943" s="459">
        <v>0.71299999999999997</v>
      </c>
    </row>
    <row r="1944" spans="14:16">
      <c r="N1944" s="459" t="s">
        <v>7642</v>
      </c>
      <c r="O1944" s="459" t="s">
        <v>5990</v>
      </c>
      <c r="P1944" s="459">
        <v>0.308</v>
      </c>
    </row>
    <row r="1945" spans="14:16">
      <c r="N1945" s="459" t="s">
        <v>7643</v>
      </c>
      <c r="O1945" s="459" t="s">
        <v>5992</v>
      </c>
      <c r="P1945" s="459">
        <v>0.51400000000000001</v>
      </c>
    </row>
    <row r="1946" spans="14:16">
      <c r="N1946" s="459" t="s">
        <v>7644</v>
      </c>
      <c r="O1946" s="459" t="s">
        <v>5998</v>
      </c>
      <c r="P1946" s="459">
        <v>0.45100000000000001</v>
      </c>
    </row>
    <row r="1947" spans="14:16">
      <c r="N1947" s="459" t="s">
        <v>7645</v>
      </c>
      <c r="O1947" s="459" t="s">
        <v>6000</v>
      </c>
      <c r="P1947" s="459">
        <v>0.50800000000000001</v>
      </c>
    </row>
    <row r="1948" spans="14:16">
      <c r="N1948" s="459" t="s">
        <v>7646</v>
      </c>
      <c r="O1948" s="459" t="s">
        <v>6002</v>
      </c>
      <c r="P1948" s="459">
        <v>0.47699999999999998</v>
      </c>
    </row>
    <row r="1949" spans="14:16">
      <c r="N1949" s="459" t="s">
        <v>7647</v>
      </c>
      <c r="O1949" s="459" t="s">
        <v>6004</v>
      </c>
      <c r="P1949" s="459">
        <v>0.32300000000000001</v>
      </c>
    </row>
    <row r="1950" spans="14:16">
      <c r="N1950" s="459" t="s">
        <v>7648</v>
      </c>
      <c r="O1950" s="459" t="s">
        <v>3113</v>
      </c>
      <c r="P1950" s="459">
        <v>0</v>
      </c>
    </row>
    <row r="1951" spans="14:16">
      <c r="N1951" s="459" t="s">
        <v>7649</v>
      </c>
      <c r="O1951" s="459" t="s">
        <v>6007</v>
      </c>
      <c r="P1951" s="459">
        <v>0.308</v>
      </c>
    </row>
    <row r="1952" spans="14:16">
      <c r="N1952" s="459" t="s">
        <v>7650</v>
      </c>
      <c r="O1952" s="459" t="s">
        <v>6009</v>
      </c>
      <c r="P1952" s="459">
        <v>0.308</v>
      </c>
    </row>
    <row r="1953" spans="14:16">
      <c r="N1953" s="459" t="s">
        <v>7651</v>
      </c>
      <c r="O1953" s="459" t="s">
        <v>6011</v>
      </c>
      <c r="P1953" s="459">
        <v>0.38600000000000001</v>
      </c>
    </row>
    <row r="1954" spans="14:16">
      <c r="N1954" s="459" t="s">
        <v>7652</v>
      </c>
      <c r="O1954" s="459" t="s">
        <v>6013</v>
      </c>
      <c r="P1954" s="459">
        <v>0.40400000000000003</v>
      </c>
    </row>
    <row r="1955" spans="14:16">
      <c r="N1955" s="459" t="s">
        <v>7653</v>
      </c>
      <c r="O1955" s="459" t="s">
        <v>6015</v>
      </c>
      <c r="P1955" s="459">
        <v>0.41699999999999998</v>
      </c>
    </row>
    <row r="1956" spans="14:16">
      <c r="N1956" s="459" t="s">
        <v>7654</v>
      </c>
      <c r="O1956" s="459" t="s">
        <v>6017</v>
      </c>
      <c r="P1956" s="459">
        <v>0.49099999999999999</v>
      </c>
    </row>
    <row r="1957" spans="14:16">
      <c r="N1957" s="459" t="s">
        <v>7655</v>
      </c>
      <c r="O1957" s="459" t="s">
        <v>6019</v>
      </c>
      <c r="P1957" s="459">
        <v>0.40799999999999997</v>
      </c>
    </row>
    <row r="1958" spans="14:16">
      <c r="N1958" s="459" t="s">
        <v>7656</v>
      </c>
      <c r="O1958" s="459" t="s">
        <v>7657</v>
      </c>
      <c r="P1958" s="459">
        <v>0.54699999999999993</v>
      </c>
    </row>
    <row r="1959" spans="14:16">
      <c r="N1959" s="459" t="s">
        <v>7658</v>
      </c>
      <c r="O1959" s="459" t="s">
        <v>7659</v>
      </c>
      <c r="P1959" s="459">
        <v>0.252</v>
      </c>
    </row>
    <row r="1960" spans="14:16">
      <c r="N1960" s="459" t="s">
        <v>7660</v>
      </c>
      <c r="O1960" s="459" t="s">
        <v>6023</v>
      </c>
      <c r="P1960" s="459">
        <v>0.39599999999999996</v>
      </c>
    </row>
    <row r="1961" spans="14:16">
      <c r="N1961" s="459" t="s">
        <v>7661</v>
      </c>
      <c r="O1961" s="459" t="s">
        <v>6025</v>
      </c>
      <c r="P1961" s="459">
        <v>0.32699999999999996</v>
      </c>
    </row>
    <row r="1962" spans="14:16">
      <c r="N1962" s="459" t="s">
        <v>7662</v>
      </c>
      <c r="O1962" s="459" t="s">
        <v>6027</v>
      </c>
      <c r="P1962" s="459">
        <v>0.44900000000000001</v>
      </c>
    </row>
    <row r="1963" spans="14:16">
      <c r="N1963" s="459" t="s">
        <v>7663</v>
      </c>
      <c r="O1963" s="459" t="s">
        <v>3130</v>
      </c>
      <c r="P1963" s="459">
        <v>0</v>
      </c>
    </row>
    <row r="1964" spans="14:16">
      <c r="N1964" s="459" t="s">
        <v>7664</v>
      </c>
      <c r="O1964" s="459" t="s">
        <v>3132</v>
      </c>
      <c r="P1964" s="459">
        <v>0</v>
      </c>
    </row>
    <row r="1965" spans="14:16">
      <c r="N1965" s="459" t="s">
        <v>7665</v>
      </c>
      <c r="O1965" s="459" t="s">
        <v>6031</v>
      </c>
      <c r="P1965" s="459">
        <v>0.59499999999999997</v>
      </c>
    </row>
    <row r="1966" spans="14:16">
      <c r="N1966" s="459" t="s">
        <v>7666</v>
      </c>
      <c r="O1966" s="459" t="s">
        <v>6033</v>
      </c>
      <c r="P1966" s="459">
        <v>0.54500000000000004</v>
      </c>
    </row>
    <row r="1967" spans="14:16">
      <c r="N1967" s="459" t="s">
        <v>7667</v>
      </c>
      <c r="O1967" s="459" t="s">
        <v>6035</v>
      </c>
      <c r="P1967" s="459">
        <v>0.52200000000000002</v>
      </c>
    </row>
    <row r="1968" spans="14:16">
      <c r="N1968" s="459" t="s">
        <v>7668</v>
      </c>
      <c r="O1968" s="459" t="s">
        <v>6037</v>
      </c>
      <c r="P1968" s="459">
        <v>0.45100000000000001</v>
      </c>
    </row>
    <row r="1969" spans="14:16">
      <c r="N1969" s="459" t="s">
        <v>7669</v>
      </c>
      <c r="O1969" s="459" t="s">
        <v>6039</v>
      </c>
      <c r="P1969" s="459">
        <v>0</v>
      </c>
    </row>
    <row r="1970" spans="14:16">
      <c r="N1970" s="459" t="s">
        <v>7670</v>
      </c>
      <c r="O1970" s="459" t="s">
        <v>7671</v>
      </c>
      <c r="P1970" s="459">
        <v>0.59899999999999998</v>
      </c>
    </row>
    <row r="1971" spans="14:16">
      <c r="N1971" s="459" t="s">
        <v>7672</v>
      </c>
      <c r="O1971" s="459" t="s">
        <v>7673</v>
      </c>
      <c r="P1971" s="459">
        <v>0.437</v>
      </c>
    </row>
    <row r="1972" spans="14:16">
      <c r="N1972" s="459" t="s">
        <v>7674</v>
      </c>
      <c r="O1972" s="459" t="s">
        <v>6047</v>
      </c>
      <c r="P1972" s="459">
        <v>0.441</v>
      </c>
    </row>
    <row r="1973" spans="14:16">
      <c r="N1973" s="459" t="s">
        <v>7675</v>
      </c>
      <c r="O1973" s="459" t="s">
        <v>3142</v>
      </c>
      <c r="P1973" s="459">
        <v>0</v>
      </c>
    </row>
    <row r="1974" spans="14:16">
      <c r="N1974" s="459" t="s">
        <v>7676</v>
      </c>
      <c r="O1974" s="459" t="s">
        <v>3144</v>
      </c>
      <c r="P1974" s="459">
        <v>0.377</v>
      </c>
    </row>
    <row r="1975" spans="14:16">
      <c r="N1975" s="459" t="s">
        <v>7677</v>
      </c>
      <c r="O1975" s="459" t="s">
        <v>3146</v>
      </c>
      <c r="P1975" s="459">
        <v>0</v>
      </c>
    </row>
    <row r="1976" spans="14:16">
      <c r="N1976" s="459" t="s">
        <v>7678</v>
      </c>
      <c r="O1976" s="459" t="s">
        <v>3148</v>
      </c>
      <c r="P1976" s="459">
        <v>0</v>
      </c>
    </row>
    <row r="1977" spans="14:16">
      <c r="N1977" s="459" t="s">
        <v>7679</v>
      </c>
      <c r="O1977" s="459" t="s">
        <v>3150</v>
      </c>
      <c r="P1977" s="459">
        <v>0</v>
      </c>
    </row>
    <row r="1978" spans="14:16">
      <c r="N1978" s="459" t="s">
        <v>7680</v>
      </c>
      <c r="O1978" s="459" t="s">
        <v>3152</v>
      </c>
      <c r="P1978" s="459">
        <v>0</v>
      </c>
    </row>
    <row r="1979" spans="14:16">
      <c r="N1979" s="459" t="s">
        <v>7681</v>
      </c>
      <c r="O1979" s="459" t="s">
        <v>3154</v>
      </c>
      <c r="P1979" s="459">
        <v>0</v>
      </c>
    </row>
    <row r="1980" spans="14:16">
      <c r="N1980" s="459" t="s">
        <v>7682</v>
      </c>
      <c r="O1980" s="459" t="s">
        <v>3156</v>
      </c>
      <c r="P1980" s="459">
        <v>0.1</v>
      </c>
    </row>
    <row r="1981" spans="14:16">
      <c r="N1981" s="459" t="s">
        <v>7683</v>
      </c>
      <c r="O1981" s="459" t="s">
        <v>6057</v>
      </c>
      <c r="P1981" s="459">
        <v>0.3</v>
      </c>
    </row>
    <row r="1982" spans="14:16">
      <c r="N1982" s="459" t="s">
        <v>7684</v>
      </c>
      <c r="O1982" s="459" t="s">
        <v>6059</v>
      </c>
      <c r="P1982" s="459">
        <v>0.4</v>
      </c>
    </row>
    <row r="1983" spans="14:16">
      <c r="N1983" s="459" t="s">
        <v>7685</v>
      </c>
      <c r="O1983" s="459" t="s">
        <v>6061</v>
      </c>
      <c r="P1983" s="459">
        <v>0.4</v>
      </c>
    </row>
    <row r="1984" spans="14:16">
      <c r="N1984" s="459" t="s">
        <v>7686</v>
      </c>
      <c r="O1984" s="459" t="s">
        <v>6063</v>
      </c>
      <c r="P1984" s="459">
        <v>0.57999999999999996</v>
      </c>
    </row>
    <row r="1985" spans="14:16">
      <c r="N1985" s="459" t="s">
        <v>7687</v>
      </c>
      <c r="O1985" s="459" t="s">
        <v>6065</v>
      </c>
      <c r="P1985" s="459">
        <v>0.23599999999999999</v>
      </c>
    </row>
    <row r="1986" spans="14:16">
      <c r="N1986" s="459" t="s">
        <v>7688</v>
      </c>
      <c r="O1986" s="459" t="s">
        <v>6067</v>
      </c>
      <c r="P1986" s="459">
        <v>0.442</v>
      </c>
    </row>
    <row r="1987" spans="14:16">
      <c r="N1987" s="459" t="s">
        <v>7689</v>
      </c>
      <c r="O1987" s="459" t="s">
        <v>6069</v>
      </c>
      <c r="P1987" s="459">
        <v>0.40200000000000002</v>
      </c>
    </row>
    <row r="1988" spans="14:16">
      <c r="N1988" s="459" t="s">
        <v>7690</v>
      </c>
      <c r="O1988" s="459" t="s">
        <v>7691</v>
      </c>
      <c r="P1988" s="459">
        <v>0</v>
      </c>
    </row>
    <row r="1989" spans="14:16">
      <c r="N1989" s="459" t="s">
        <v>7692</v>
      </c>
      <c r="O1989" s="459" t="s">
        <v>7693</v>
      </c>
      <c r="P1989" s="459">
        <v>0.50600000000000001</v>
      </c>
    </row>
    <row r="1990" spans="14:16">
      <c r="N1990" s="459" t="s">
        <v>7694</v>
      </c>
      <c r="O1990" s="459" t="s">
        <v>6071</v>
      </c>
      <c r="P1990" s="459">
        <v>0.41100000000000003</v>
      </c>
    </row>
    <row r="1991" spans="14:16">
      <c r="N1991" s="459" t="s">
        <v>7695</v>
      </c>
      <c r="O1991" s="459" t="s">
        <v>7696</v>
      </c>
      <c r="P1991" s="459">
        <v>0.308</v>
      </c>
    </row>
    <row r="1992" spans="14:16">
      <c r="N1992" s="459" t="s">
        <v>7697</v>
      </c>
      <c r="O1992" s="459" t="s">
        <v>3166</v>
      </c>
      <c r="P1992" s="459">
        <v>0</v>
      </c>
    </row>
    <row r="1993" spans="14:16">
      <c r="N1993" s="459" t="s">
        <v>7698</v>
      </c>
      <c r="O1993" s="459" t="s">
        <v>3168</v>
      </c>
      <c r="P1993" s="459">
        <v>0.55400000000000005</v>
      </c>
    </row>
    <row r="1994" spans="14:16">
      <c r="N1994" s="459" t="s">
        <v>7699</v>
      </c>
      <c r="O1994" s="459" t="s">
        <v>6075</v>
      </c>
      <c r="P1994" s="459">
        <v>0.46299999999999997</v>
      </c>
    </row>
    <row r="1995" spans="14:16">
      <c r="N1995" s="459" t="s">
        <v>7700</v>
      </c>
      <c r="O1995" s="459" t="s">
        <v>6077</v>
      </c>
      <c r="P1995" s="459">
        <v>0</v>
      </c>
    </row>
    <row r="1996" spans="14:16">
      <c r="N1996" s="459" t="s">
        <v>7701</v>
      </c>
      <c r="O1996" s="459" t="s">
        <v>7702</v>
      </c>
      <c r="P1996" s="459">
        <v>0.21199999999999999</v>
      </c>
    </row>
    <row r="1997" spans="14:16">
      <c r="N1997" s="459" t="s">
        <v>7703</v>
      </c>
      <c r="O1997" s="459" t="s">
        <v>613</v>
      </c>
      <c r="P1997" s="459">
        <v>0</v>
      </c>
    </row>
    <row r="1998" spans="14:16">
      <c r="N1998" s="459" t="s">
        <v>7704</v>
      </c>
      <c r="O1998" s="459" t="s">
        <v>614</v>
      </c>
      <c r="P1998" s="459">
        <v>0</v>
      </c>
    </row>
    <row r="1999" spans="14:16">
      <c r="N1999" s="459" t="s">
        <v>7705</v>
      </c>
      <c r="O1999" s="459" t="s">
        <v>817</v>
      </c>
      <c r="P1999" s="459">
        <v>0.2</v>
      </c>
    </row>
    <row r="2000" spans="14:16">
      <c r="N2000" s="459" t="s">
        <v>7706</v>
      </c>
      <c r="O2000" s="459" t="s">
        <v>950</v>
      </c>
      <c r="P2000" s="459">
        <v>0.22</v>
      </c>
    </row>
    <row r="2001" spans="14:16">
      <c r="N2001" s="459" t="s">
        <v>7707</v>
      </c>
      <c r="O2001" s="459" t="s">
        <v>951</v>
      </c>
      <c r="P2001" s="459">
        <v>0.3</v>
      </c>
    </row>
    <row r="2002" spans="14:16">
      <c r="N2002" s="459" t="s">
        <v>7708</v>
      </c>
      <c r="O2002" s="459" t="s">
        <v>952</v>
      </c>
      <c r="P2002" s="459">
        <v>0.34899999999999998</v>
      </c>
    </row>
    <row r="2003" spans="14:16">
      <c r="N2003" s="459" t="s">
        <v>7709</v>
      </c>
      <c r="O2003" s="459" t="s">
        <v>953</v>
      </c>
      <c r="P2003" s="459">
        <v>0.37</v>
      </c>
    </row>
    <row r="2004" spans="14:16">
      <c r="N2004" s="459" t="s">
        <v>7710</v>
      </c>
      <c r="O2004" s="459" t="s">
        <v>3181</v>
      </c>
      <c r="P2004" s="459">
        <v>0.40799999999999997</v>
      </c>
    </row>
    <row r="2005" spans="14:16">
      <c r="N2005" s="459" t="s">
        <v>7711</v>
      </c>
      <c r="O2005" s="459" t="s">
        <v>6089</v>
      </c>
      <c r="P2005" s="459">
        <v>0.45300000000000001</v>
      </c>
    </row>
    <row r="2006" spans="14:16">
      <c r="N2006" s="459" t="s">
        <v>7712</v>
      </c>
      <c r="O2006" s="459" t="s">
        <v>999</v>
      </c>
      <c r="P2006" s="459">
        <v>0</v>
      </c>
    </row>
    <row r="2007" spans="14:16">
      <c r="N2007" s="459" t="s">
        <v>7713</v>
      </c>
      <c r="O2007" s="459" t="s">
        <v>1000</v>
      </c>
      <c r="P2007" s="459">
        <v>0</v>
      </c>
    </row>
    <row r="2008" spans="14:16">
      <c r="N2008" s="459" t="s">
        <v>7714</v>
      </c>
      <c r="O2008" s="459" t="s">
        <v>6093</v>
      </c>
      <c r="P2008" s="459">
        <v>0.46100000000000002</v>
      </c>
    </row>
    <row r="2009" spans="14:16">
      <c r="N2009" s="459" t="s">
        <v>7715</v>
      </c>
      <c r="O2009" s="459" t="s">
        <v>6095</v>
      </c>
      <c r="P2009" s="459">
        <v>0</v>
      </c>
    </row>
    <row r="2010" spans="14:16">
      <c r="N2010" s="459" t="s">
        <v>7716</v>
      </c>
      <c r="O2010" s="459" t="s">
        <v>7717</v>
      </c>
      <c r="P2010" s="459">
        <v>0.48299999999999998</v>
      </c>
    </row>
    <row r="2011" spans="14:16">
      <c r="N2011" s="459" t="s">
        <v>7718</v>
      </c>
      <c r="O2011" s="459" t="s">
        <v>6099</v>
      </c>
      <c r="P2011" s="459">
        <v>0</v>
      </c>
    </row>
    <row r="2012" spans="14:16">
      <c r="N2012" s="459" t="s">
        <v>7719</v>
      </c>
      <c r="O2012" s="459" t="s">
        <v>7720</v>
      </c>
      <c r="P2012" s="459">
        <v>0.441</v>
      </c>
    </row>
    <row r="2013" spans="14:16">
      <c r="N2013" s="459" t="s">
        <v>7721</v>
      </c>
      <c r="O2013" s="459" t="s">
        <v>6103</v>
      </c>
      <c r="P2013" s="459">
        <v>0</v>
      </c>
    </row>
    <row r="2014" spans="14:16">
      <c r="N2014" s="459" t="s">
        <v>7722</v>
      </c>
      <c r="O2014" s="459" t="s">
        <v>6105</v>
      </c>
      <c r="P2014" s="459">
        <v>0</v>
      </c>
    </row>
    <row r="2015" spans="14:16">
      <c r="N2015" s="459" t="s">
        <v>7723</v>
      </c>
      <c r="O2015" s="459" t="s">
        <v>6107</v>
      </c>
      <c r="P2015" s="459">
        <v>0</v>
      </c>
    </row>
    <row r="2016" spans="14:16">
      <c r="N2016" s="459" t="s">
        <v>7724</v>
      </c>
      <c r="O2016" s="459" t="s">
        <v>6109</v>
      </c>
      <c r="P2016" s="459">
        <v>0</v>
      </c>
    </row>
    <row r="2017" spans="14:16">
      <c r="N2017" s="459" t="s">
        <v>7725</v>
      </c>
      <c r="O2017" s="459" t="s">
        <v>7726</v>
      </c>
      <c r="P2017" s="459">
        <v>0.53100000000000003</v>
      </c>
    </row>
    <row r="2018" spans="14:16">
      <c r="N2018" s="459" t="s">
        <v>7727</v>
      </c>
      <c r="O2018" s="459" t="s">
        <v>6113</v>
      </c>
      <c r="P2018" s="459">
        <v>0</v>
      </c>
    </row>
    <row r="2019" spans="14:16">
      <c r="N2019" s="459" t="s">
        <v>7728</v>
      </c>
      <c r="O2019" s="459" t="s">
        <v>6115</v>
      </c>
      <c r="P2019" s="459">
        <v>0.44800000000000001</v>
      </c>
    </row>
    <row r="2020" spans="14:16">
      <c r="N2020" s="459" t="s">
        <v>7729</v>
      </c>
      <c r="O2020" s="459" t="s">
        <v>6117</v>
      </c>
      <c r="P2020" s="459">
        <v>0</v>
      </c>
    </row>
    <row r="2021" spans="14:16">
      <c r="N2021" s="459" t="s">
        <v>7730</v>
      </c>
      <c r="O2021" s="459" t="s">
        <v>3199</v>
      </c>
      <c r="P2021" s="459">
        <v>0</v>
      </c>
    </row>
    <row r="2022" spans="14:16">
      <c r="N2022" s="459" t="s">
        <v>7731</v>
      </c>
      <c r="O2022" s="459" t="s">
        <v>3201</v>
      </c>
      <c r="P2022" s="459">
        <v>0.51800000000000002</v>
      </c>
    </row>
    <row r="2023" spans="14:16">
      <c r="N2023" s="459" t="s">
        <v>7732</v>
      </c>
      <c r="O2023" s="459" t="s">
        <v>6121</v>
      </c>
      <c r="P2023" s="459">
        <v>0</v>
      </c>
    </row>
    <row r="2024" spans="14:16">
      <c r="N2024" s="459" t="s">
        <v>7733</v>
      </c>
      <c r="O2024" s="459" t="s">
        <v>6123</v>
      </c>
      <c r="P2024" s="459">
        <v>0.49200000000000005</v>
      </c>
    </row>
    <row r="2025" spans="14:16">
      <c r="N2025" s="459" t="s">
        <v>7734</v>
      </c>
      <c r="O2025" s="459" t="s">
        <v>823</v>
      </c>
      <c r="P2025" s="459">
        <v>0</v>
      </c>
    </row>
    <row r="2026" spans="14:16">
      <c r="N2026" s="459" t="s">
        <v>7735</v>
      </c>
      <c r="O2026" s="459" t="s">
        <v>824</v>
      </c>
      <c r="P2026" s="459">
        <v>0</v>
      </c>
    </row>
    <row r="2027" spans="14:16">
      <c r="N2027" s="459" t="s">
        <v>7736</v>
      </c>
      <c r="O2027" s="459" t="s">
        <v>825</v>
      </c>
      <c r="P2027" s="459">
        <v>0.186</v>
      </c>
    </row>
    <row r="2028" spans="14:16">
      <c r="N2028" s="459" t="s">
        <v>7737</v>
      </c>
      <c r="O2028" s="459" t="s">
        <v>826</v>
      </c>
      <c r="P2028" s="459">
        <v>0.186</v>
      </c>
    </row>
    <row r="2029" spans="14:16">
      <c r="N2029" s="459" t="s">
        <v>7738</v>
      </c>
      <c r="O2029" s="459" t="s">
        <v>827</v>
      </c>
      <c r="P2029" s="459">
        <v>0.18</v>
      </c>
    </row>
    <row r="2030" spans="14:16">
      <c r="N2030" s="459" t="s">
        <v>7739</v>
      </c>
      <c r="O2030" s="459" t="s">
        <v>828</v>
      </c>
      <c r="P2030" s="459">
        <v>0.187</v>
      </c>
    </row>
    <row r="2031" spans="14:16">
      <c r="N2031" s="459" t="s">
        <v>7740</v>
      </c>
      <c r="O2031" s="459" t="s">
        <v>829</v>
      </c>
      <c r="P2031" s="459">
        <v>0.183</v>
      </c>
    </row>
    <row r="2032" spans="14:16">
      <c r="N2032" s="459" t="s">
        <v>7741</v>
      </c>
      <c r="O2032" s="459" t="s">
        <v>830</v>
      </c>
      <c r="P2032" s="459">
        <v>0.377</v>
      </c>
    </row>
    <row r="2033" spans="14:16">
      <c r="N2033" s="459" t="s">
        <v>7742</v>
      </c>
      <c r="O2033" s="459" t="s">
        <v>831</v>
      </c>
      <c r="P2033" s="459">
        <v>0.25</v>
      </c>
    </row>
    <row r="2034" spans="14:16">
      <c r="N2034" s="459" t="s">
        <v>7743</v>
      </c>
      <c r="O2034" s="459" t="s">
        <v>3218</v>
      </c>
      <c r="P2034" s="459">
        <v>0.35</v>
      </c>
    </row>
    <row r="2035" spans="14:16">
      <c r="N2035" s="459" t="s">
        <v>7744</v>
      </c>
      <c r="O2035" s="459" t="s">
        <v>3220</v>
      </c>
      <c r="P2035" s="459">
        <v>0.184</v>
      </c>
    </row>
    <row r="2036" spans="14:16">
      <c r="N2036" s="459" t="s">
        <v>7745</v>
      </c>
      <c r="O2036" s="459" t="s">
        <v>3222</v>
      </c>
      <c r="P2036" s="459">
        <v>0.185</v>
      </c>
    </row>
    <row r="2037" spans="14:16">
      <c r="N2037" s="459" t="s">
        <v>7746</v>
      </c>
      <c r="O2037" s="459" t="s">
        <v>6137</v>
      </c>
      <c r="P2037" s="459">
        <v>0.35299999999999998</v>
      </c>
    </row>
    <row r="2038" spans="14:16">
      <c r="N2038" s="459" t="s">
        <v>7747</v>
      </c>
      <c r="O2038" s="459" t="s">
        <v>6139</v>
      </c>
      <c r="P2038" s="459">
        <v>0.23100000000000001</v>
      </c>
    </row>
    <row r="2039" spans="14:16">
      <c r="N2039" s="459" t="s">
        <v>7748</v>
      </c>
      <c r="O2039" s="459" t="s">
        <v>6141</v>
      </c>
      <c r="P2039" s="459">
        <v>0.45300000000000001</v>
      </c>
    </row>
    <row r="2040" spans="14:16">
      <c r="N2040" s="459" t="s">
        <v>7749</v>
      </c>
      <c r="O2040" s="459" t="s">
        <v>6143</v>
      </c>
      <c r="P2040" s="459">
        <v>0.55800000000000005</v>
      </c>
    </row>
    <row r="2041" spans="14:16">
      <c r="N2041" s="459" t="s">
        <v>7750</v>
      </c>
      <c r="O2041" s="459" t="s">
        <v>3230</v>
      </c>
      <c r="P2041" s="459">
        <v>0</v>
      </c>
    </row>
    <row r="2042" spans="14:16">
      <c r="N2042" s="459" t="s">
        <v>7751</v>
      </c>
      <c r="O2042" s="459" t="s">
        <v>3232</v>
      </c>
      <c r="P2042" s="459">
        <v>0.247</v>
      </c>
    </row>
    <row r="2043" spans="14:16">
      <c r="N2043" s="459" t="s">
        <v>7752</v>
      </c>
      <c r="O2043" s="459" t="s">
        <v>3234</v>
      </c>
      <c r="P2043" s="459">
        <v>0.29499999999999998</v>
      </c>
    </row>
    <row r="2044" spans="14:16">
      <c r="N2044" s="459" t="s">
        <v>7753</v>
      </c>
      <c r="O2044" s="459" t="s">
        <v>3236</v>
      </c>
      <c r="P2044" s="459">
        <v>0.309</v>
      </c>
    </row>
    <row r="2045" spans="14:16">
      <c r="N2045" s="459" t="s">
        <v>7754</v>
      </c>
      <c r="O2045" s="459" t="s">
        <v>3238</v>
      </c>
      <c r="P2045" s="459">
        <v>0.33100000000000002</v>
      </c>
    </row>
    <row r="2046" spans="14:16">
      <c r="N2046" s="459" t="s">
        <v>7755</v>
      </c>
      <c r="O2046" s="459" t="s">
        <v>6150</v>
      </c>
      <c r="P2046" s="459">
        <v>0.33500000000000002</v>
      </c>
    </row>
    <row r="2047" spans="14:16">
      <c r="N2047" s="459" t="s">
        <v>7756</v>
      </c>
      <c r="O2047" s="459" t="s">
        <v>6152</v>
      </c>
      <c r="P2047" s="459">
        <v>0.41599999999999998</v>
      </c>
    </row>
    <row r="2048" spans="14:16">
      <c r="N2048" s="459" t="s">
        <v>7757</v>
      </c>
      <c r="O2048" s="459" t="s">
        <v>3242</v>
      </c>
      <c r="P2048" s="459">
        <v>0.248</v>
      </c>
    </row>
    <row r="2049" spans="14:16">
      <c r="N2049" s="459" t="s">
        <v>7758</v>
      </c>
      <c r="O2049" s="459" t="s">
        <v>3244</v>
      </c>
      <c r="P2049" s="459">
        <v>0</v>
      </c>
    </row>
    <row r="2050" spans="14:16">
      <c r="N2050" s="459" t="s">
        <v>7759</v>
      </c>
      <c r="O2050" s="459" t="s">
        <v>3246</v>
      </c>
      <c r="P2050" s="459">
        <v>0.52800000000000002</v>
      </c>
    </row>
    <row r="2051" spans="14:16">
      <c r="N2051" s="459" t="s">
        <v>7760</v>
      </c>
      <c r="O2051" s="459" t="s">
        <v>6157</v>
      </c>
      <c r="P2051" s="459">
        <v>0.502</v>
      </c>
    </row>
    <row r="2052" spans="14:16">
      <c r="N2052" s="459" t="s">
        <v>7761</v>
      </c>
      <c r="O2052" s="459" t="s">
        <v>6159</v>
      </c>
      <c r="P2052" s="459">
        <v>0.33500000000000002</v>
      </c>
    </row>
    <row r="2053" spans="14:16">
      <c r="N2053" s="459" t="s">
        <v>7762</v>
      </c>
      <c r="O2053" s="459" t="s">
        <v>6161</v>
      </c>
      <c r="P2053" s="459">
        <v>0.623</v>
      </c>
    </row>
    <row r="2054" spans="14:16">
      <c r="N2054" s="459" t="s">
        <v>7763</v>
      </c>
      <c r="O2054" s="459" t="s">
        <v>6163</v>
      </c>
      <c r="P2054" s="459">
        <v>0</v>
      </c>
    </row>
    <row r="2055" spans="14:16">
      <c r="N2055" s="459" t="s">
        <v>7764</v>
      </c>
      <c r="O2055" s="459" t="s">
        <v>6165</v>
      </c>
      <c r="P2055" s="459">
        <v>0</v>
      </c>
    </row>
    <row r="2056" spans="14:16">
      <c r="N2056" s="459" t="s">
        <v>7765</v>
      </c>
      <c r="O2056" s="459" t="s">
        <v>7766</v>
      </c>
      <c r="P2056" s="459">
        <v>0.23</v>
      </c>
    </row>
    <row r="2057" spans="14:16">
      <c r="N2057" s="459" t="s">
        <v>7767</v>
      </c>
      <c r="O2057" s="459" t="s">
        <v>3254</v>
      </c>
      <c r="P2057" s="459">
        <v>0</v>
      </c>
    </row>
    <row r="2058" spans="14:16">
      <c r="N2058" s="459" t="s">
        <v>7768</v>
      </c>
      <c r="O2058" s="459" t="s">
        <v>6170</v>
      </c>
      <c r="P2058" s="459">
        <v>0.217</v>
      </c>
    </row>
    <row r="2059" spans="14:16">
      <c r="N2059" s="459" t="s">
        <v>7769</v>
      </c>
      <c r="O2059" s="459" t="s">
        <v>6172</v>
      </c>
      <c r="P2059" s="459">
        <v>0.30299999999999999</v>
      </c>
    </row>
    <row r="2060" spans="14:16">
      <c r="N2060" s="459" t="s">
        <v>7770</v>
      </c>
      <c r="O2060" s="459" t="s">
        <v>6174</v>
      </c>
      <c r="P2060" s="459">
        <v>0.90900000000000003</v>
      </c>
    </row>
    <row r="2061" spans="14:16">
      <c r="N2061" s="459" t="s">
        <v>7771</v>
      </c>
      <c r="O2061" s="459" t="s">
        <v>6176</v>
      </c>
      <c r="P2061" s="459">
        <v>0.308</v>
      </c>
    </row>
    <row r="2062" spans="14:16">
      <c r="N2062" s="459" t="s">
        <v>7772</v>
      </c>
      <c r="O2062" s="459" t="s">
        <v>6178</v>
      </c>
      <c r="P2062" s="459">
        <v>0.503</v>
      </c>
    </row>
    <row r="2063" spans="14:16">
      <c r="N2063" s="459" t="s">
        <v>7773</v>
      </c>
      <c r="O2063" s="459" t="s">
        <v>6180</v>
      </c>
      <c r="P2063" s="459">
        <v>0.308</v>
      </c>
    </row>
    <row r="2064" spans="14:16">
      <c r="N2064" s="459" t="s">
        <v>7774</v>
      </c>
      <c r="O2064" s="459" t="s">
        <v>964</v>
      </c>
      <c r="P2064" s="459">
        <v>0</v>
      </c>
    </row>
    <row r="2065" spans="14:16">
      <c r="N2065" s="459" t="s">
        <v>7775</v>
      </c>
      <c r="O2065" s="459" t="s">
        <v>3264</v>
      </c>
      <c r="P2065" s="459">
        <v>0.32300000000000001</v>
      </c>
    </row>
    <row r="2066" spans="14:16">
      <c r="N2066" s="459" t="s">
        <v>7776</v>
      </c>
      <c r="O2066" s="459" t="s">
        <v>3268</v>
      </c>
      <c r="P2066" s="459">
        <v>0</v>
      </c>
    </row>
    <row r="2067" spans="14:16">
      <c r="N2067" s="459" t="s">
        <v>7777</v>
      </c>
      <c r="O2067" s="459" t="s">
        <v>6184</v>
      </c>
      <c r="P2067" s="459">
        <v>0</v>
      </c>
    </row>
    <row r="2068" spans="14:16">
      <c r="N2068" s="459" t="s">
        <v>7778</v>
      </c>
      <c r="O2068" s="459" t="s">
        <v>6186</v>
      </c>
      <c r="P2068" s="459">
        <v>0.39600000000000002</v>
      </c>
    </row>
    <row r="2069" spans="14:16">
      <c r="N2069" s="459" t="s">
        <v>7779</v>
      </c>
      <c r="O2069" s="459" t="s">
        <v>6188</v>
      </c>
      <c r="P2069" s="459">
        <v>0.45800000000000002</v>
      </c>
    </row>
    <row r="2070" spans="14:16">
      <c r="N2070" s="459" t="s">
        <v>7780</v>
      </c>
      <c r="O2070" s="459" t="s">
        <v>6190</v>
      </c>
      <c r="P2070" s="459">
        <v>0.45800000000000002</v>
      </c>
    </row>
    <row r="2071" spans="14:16">
      <c r="N2071" s="459" t="s">
        <v>7781</v>
      </c>
      <c r="O2071" s="459" t="s">
        <v>6192</v>
      </c>
      <c r="P2071" s="459">
        <v>0.39900000000000002</v>
      </c>
    </row>
    <row r="2072" spans="14:16">
      <c r="N2072" s="459" t="s">
        <v>7782</v>
      </c>
      <c r="O2072" s="459" t="s">
        <v>6194</v>
      </c>
      <c r="P2072" s="459">
        <v>0.308</v>
      </c>
    </row>
    <row r="2073" spans="14:16">
      <c r="N2073" s="459" t="s">
        <v>7783</v>
      </c>
      <c r="O2073" s="459" t="s">
        <v>6196</v>
      </c>
      <c r="P2073" s="459">
        <v>0.437</v>
      </c>
    </row>
    <row r="2074" spans="14:16">
      <c r="N2074" s="459" t="s">
        <v>7784</v>
      </c>
      <c r="O2074" s="459" t="s">
        <v>6198</v>
      </c>
      <c r="P2074" s="459">
        <v>0.317</v>
      </c>
    </row>
    <row r="2075" spans="14:16">
      <c r="N2075" s="459" t="s">
        <v>7785</v>
      </c>
      <c r="O2075" s="459" t="s">
        <v>6200</v>
      </c>
      <c r="P2075" s="459">
        <v>0.47100000000000003</v>
      </c>
    </row>
    <row r="2076" spans="14:16">
      <c r="N2076" s="459" t="s">
        <v>7786</v>
      </c>
      <c r="O2076" s="459" t="s">
        <v>6202</v>
      </c>
      <c r="P2076" s="459">
        <v>0.495</v>
      </c>
    </row>
    <row r="2077" spans="14:16">
      <c r="N2077" s="459" t="s">
        <v>7787</v>
      </c>
      <c r="O2077" s="459" t="s">
        <v>6204</v>
      </c>
      <c r="P2077" s="459">
        <v>0</v>
      </c>
    </row>
    <row r="2078" spans="14:16">
      <c r="N2078" s="459" t="s">
        <v>7788</v>
      </c>
      <c r="O2078" s="459" t="s">
        <v>7789</v>
      </c>
      <c r="P2078" s="459">
        <v>0.40100000000000002</v>
      </c>
    </row>
    <row r="2079" spans="14:16">
      <c r="N2079" s="459" t="s">
        <v>7790</v>
      </c>
      <c r="O2079" s="459" t="s">
        <v>6208</v>
      </c>
      <c r="P2079" s="459">
        <v>0</v>
      </c>
    </row>
    <row r="2080" spans="14:16">
      <c r="N2080" s="459" t="s">
        <v>7791</v>
      </c>
      <c r="O2080" s="459" t="s">
        <v>7792</v>
      </c>
      <c r="P2080" s="459">
        <v>0.32500000000000001</v>
      </c>
    </row>
    <row r="2081" spans="14:16">
      <c r="N2081" s="459" t="s">
        <v>7793</v>
      </c>
      <c r="O2081" s="459" t="s">
        <v>6212</v>
      </c>
      <c r="P2081" s="459">
        <v>0.68300000000000005</v>
      </c>
    </row>
    <row r="2082" spans="14:16">
      <c r="N2082" s="459" t="s">
        <v>7794</v>
      </c>
      <c r="O2082" s="459" t="s">
        <v>6214</v>
      </c>
      <c r="P2082" s="459">
        <v>0.60799999999999998</v>
      </c>
    </row>
    <row r="2083" spans="14:16">
      <c r="N2083" s="459" t="s">
        <v>7795</v>
      </c>
      <c r="O2083" s="459" t="s">
        <v>6216</v>
      </c>
      <c r="P2083" s="459">
        <v>0</v>
      </c>
    </row>
    <row r="2084" spans="14:16">
      <c r="N2084" s="459" t="s">
        <v>7796</v>
      </c>
      <c r="O2084" s="459" t="s">
        <v>7797</v>
      </c>
      <c r="P2084" s="459">
        <v>0.70699999999999996</v>
      </c>
    </row>
    <row r="2085" spans="14:16">
      <c r="N2085" s="459" t="s">
        <v>7798</v>
      </c>
      <c r="O2085" s="459" t="s">
        <v>6220</v>
      </c>
      <c r="P2085" s="459">
        <v>0.46799999999999997</v>
      </c>
    </row>
    <row r="2086" spans="14:16">
      <c r="N2086" s="459" t="s">
        <v>7799</v>
      </c>
      <c r="O2086" s="459" t="s">
        <v>6222</v>
      </c>
      <c r="P2086" s="459">
        <v>0.54299999999999993</v>
      </c>
    </row>
    <row r="2087" spans="14:16">
      <c r="N2087" s="459" t="s">
        <v>7800</v>
      </c>
      <c r="O2087" s="459" t="s">
        <v>6226</v>
      </c>
      <c r="P2087" s="459">
        <v>0.52400000000000002</v>
      </c>
    </row>
    <row r="2088" spans="14:16">
      <c r="N2088" s="459" t="s">
        <v>7801</v>
      </c>
      <c r="O2088" s="459" t="s">
        <v>6228</v>
      </c>
      <c r="P2088" s="459">
        <v>0.50600000000000001</v>
      </c>
    </row>
    <row r="2089" spans="14:16">
      <c r="N2089" s="459" t="s">
        <v>7802</v>
      </c>
      <c r="O2089" s="459" t="s">
        <v>6232</v>
      </c>
      <c r="P2089" s="459">
        <v>9.8000000000000004E-2</v>
      </c>
    </row>
    <row r="2090" spans="14:16">
      <c r="N2090" s="459" t="s">
        <v>7803</v>
      </c>
      <c r="O2090" s="459" t="s">
        <v>3295</v>
      </c>
      <c r="P2090" s="459">
        <v>0.39900000000000002</v>
      </c>
    </row>
    <row r="2091" spans="14:16">
      <c r="N2091" s="459" t="s">
        <v>7804</v>
      </c>
      <c r="O2091" s="459" t="s">
        <v>3297</v>
      </c>
      <c r="P2091" s="459">
        <v>0.29899999999999999</v>
      </c>
    </row>
    <row r="2092" spans="14:16">
      <c r="N2092" s="459" t="s">
        <v>7805</v>
      </c>
      <c r="O2092" s="459" t="s">
        <v>3299</v>
      </c>
      <c r="P2092" s="459">
        <v>0.19900000000000001</v>
      </c>
    </row>
    <row r="2093" spans="14:16">
      <c r="N2093" s="459" t="s">
        <v>7806</v>
      </c>
      <c r="O2093" s="459" t="s">
        <v>3301</v>
      </c>
      <c r="P2093" s="459">
        <v>0</v>
      </c>
    </row>
    <row r="2094" spans="14:16">
      <c r="N2094" s="459" t="s">
        <v>7807</v>
      </c>
      <c r="O2094" s="459" t="s">
        <v>3303</v>
      </c>
      <c r="P2094" s="459">
        <v>0.45</v>
      </c>
    </row>
    <row r="2095" spans="14:16">
      <c r="N2095" s="459" t="s">
        <v>7808</v>
      </c>
      <c r="O2095" s="459" t="s">
        <v>3305</v>
      </c>
      <c r="P2095" s="459">
        <v>0.315</v>
      </c>
    </row>
    <row r="2096" spans="14:16">
      <c r="N2096" s="459" t="s">
        <v>7809</v>
      </c>
      <c r="O2096" s="459" t="s">
        <v>6240</v>
      </c>
      <c r="P2096" s="459">
        <v>0.23499999999999999</v>
      </c>
    </row>
    <row r="2097" spans="14:16">
      <c r="N2097" s="459" t="s">
        <v>7810</v>
      </c>
      <c r="O2097" s="459" t="s">
        <v>6242</v>
      </c>
      <c r="P2097" s="459">
        <v>0.73399999999999999</v>
      </c>
    </row>
    <row r="2098" spans="14:16">
      <c r="N2098" s="459" t="s">
        <v>7811</v>
      </c>
      <c r="O2098" s="459" t="s">
        <v>6244</v>
      </c>
      <c r="P2098" s="459">
        <v>0</v>
      </c>
    </row>
    <row r="2099" spans="14:16">
      <c r="N2099" s="459" t="s">
        <v>7812</v>
      </c>
      <c r="O2099" s="459" t="s">
        <v>7813</v>
      </c>
      <c r="P2099" s="459">
        <v>0.41299999999999998</v>
      </c>
    </row>
    <row r="2100" spans="14:16">
      <c r="N2100" s="459" t="s">
        <v>7814</v>
      </c>
      <c r="O2100" s="459" t="s">
        <v>7815</v>
      </c>
      <c r="P2100" s="459">
        <v>0.438</v>
      </c>
    </row>
    <row r="2101" spans="14:16">
      <c r="N2101" s="459" t="s">
        <v>7816</v>
      </c>
      <c r="O2101" s="459" t="s">
        <v>6250</v>
      </c>
      <c r="P2101" s="459">
        <v>0.49299999999999994</v>
      </c>
    </row>
    <row r="2102" spans="14:16">
      <c r="N2102" s="459" t="s">
        <v>7817</v>
      </c>
      <c r="O2102" s="459" t="s">
        <v>3317</v>
      </c>
      <c r="P2102" s="459">
        <v>0</v>
      </c>
    </row>
    <row r="2103" spans="14:16">
      <c r="N2103" s="459" t="s">
        <v>7818</v>
      </c>
      <c r="O2103" s="459" t="s">
        <v>3319</v>
      </c>
      <c r="P2103" s="459">
        <v>0.48399999999999999</v>
      </c>
    </row>
    <row r="2104" spans="14:16">
      <c r="N2104" s="459" t="s">
        <v>7819</v>
      </c>
      <c r="O2104" s="459" t="s">
        <v>6254</v>
      </c>
      <c r="P2104" s="459">
        <v>0.308</v>
      </c>
    </row>
    <row r="2105" spans="14:16">
      <c r="N2105" s="459" t="s">
        <v>7820</v>
      </c>
      <c r="O2105" s="459" t="s">
        <v>6256</v>
      </c>
      <c r="P2105" s="459">
        <v>0.32699999999999996</v>
      </c>
    </row>
    <row r="2106" spans="14:16">
      <c r="N2106" s="459" t="s">
        <v>7821</v>
      </c>
      <c r="O2106" s="459" t="s">
        <v>6258</v>
      </c>
      <c r="P2106" s="459">
        <v>0.55699999999999994</v>
      </c>
    </row>
    <row r="2107" spans="14:16">
      <c r="N2107" s="459" t="s">
        <v>7822</v>
      </c>
      <c r="O2107" s="459" t="s">
        <v>6260</v>
      </c>
      <c r="P2107" s="459">
        <v>0.52</v>
      </c>
    </row>
    <row r="2108" spans="14:16">
      <c r="N2108" s="459" t="s">
        <v>7823</v>
      </c>
      <c r="O2108" s="459" t="s">
        <v>6262</v>
      </c>
      <c r="P2108" s="459">
        <v>0.435</v>
      </c>
    </row>
    <row r="2109" spans="14:16">
      <c r="N2109" s="459" t="s">
        <v>7824</v>
      </c>
      <c r="O2109" s="459" t="s">
        <v>7825</v>
      </c>
      <c r="P2109" s="459">
        <v>0.55500000000000005</v>
      </c>
    </row>
    <row r="2110" spans="14:16">
      <c r="N2110" s="459" t="s">
        <v>7826</v>
      </c>
      <c r="O2110" s="459" t="s">
        <v>6266</v>
      </c>
      <c r="P2110" s="459">
        <v>0.46900000000000003</v>
      </c>
    </row>
    <row r="2111" spans="14:16">
      <c r="N2111" s="459" t="s">
        <v>7827</v>
      </c>
      <c r="O2111" s="459" t="s">
        <v>6268</v>
      </c>
      <c r="P2111" s="459">
        <v>0.51400000000000001</v>
      </c>
    </row>
    <row r="2112" spans="14:16">
      <c r="N2112" s="459" t="s">
        <v>7828</v>
      </c>
      <c r="O2112" s="459" t="s">
        <v>6270</v>
      </c>
      <c r="P2112" s="459">
        <v>0.33700000000000002</v>
      </c>
    </row>
    <row r="2113" spans="14:16">
      <c r="N2113" s="459" t="s">
        <v>7829</v>
      </c>
      <c r="O2113" s="459" t="s">
        <v>6274</v>
      </c>
      <c r="P2113" s="459">
        <v>0.5</v>
      </c>
    </row>
    <row r="2114" spans="14:16">
      <c r="N2114" s="459" t="s">
        <v>7830</v>
      </c>
      <c r="O2114" s="459" t="s">
        <v>7831</v>
      </c>
      <c r="P2114" s="459">
        <v>0</v>
      </c>
    </row>
    <row r="2115" spans="14:16">
      <c r="N2115" s="459" t="s">
        <v>7832</v>
      </c>
      <c r="O2115" s="459" t="s">
        <v>7833</v>
      </c>
      <c r="P2115" s="459">
        <v>0.3</v>
      </c>
    </row>
    <row r="2116" spans="14:16">
      <c r="N2116" s="459" t="s">
        <v>7834</v>
      </c>
      <c r="O2116" s="459" t="s">
        <v>7835</v>
      </c>
      <c r="P2116" s="459">
        <v>0.443</v>
      </c>
    </row>
    <row r="2117" spans="14:16">
      <c r="N2117" s="459" t="s">
        <v>7836</v>
      </c>
      <c r="O2117" s="459" t="s">
        <v>7837</v>
      </c>
      <c r="P2117" s="459">
        <v>0.44700000000000001</v>
      </c>
    </row>
    <row r="2118" spans="14:16">
      <c r="N2118" s="459" t="s">
        <v>7838</v>
      </c>
      <c r="O2118" s="459" t="s">
        <v>6284</v>
      </c>
      <c r="P2118" s="459">
        <v>0.52500000000000002</v>
      </c>
    </row>
    <row r="2119" spans="14:16">
      <c r="N2119" s="459" t="s">
        <v>7839</v>
      </c>
      <c r="O2119" s="459" t="s">
        <v>3344</v>
      </c>
      <c r="P2119" s="459">
        <v>0</v>
      </c>
    </row>
    <row r="2120" spans="14:16">
      <c r="N2120" s="459" t="s">
        <v>7840</v>
      </c>
      <c r="O2120" s="459" t="s">
        <v>3346</v>
      </c>
      <c r="P2120" s="459">
        <v>0</v>
      </c>
    </row>
    <row r="2121" spans="14:16">
      <c r="N2121" s="459" t="s">
        <v>7841</v>
      </c>
      <c r="O2121" s="459" t="s">
        <v>3348</v>
      </c>
      <c r="P2121" s="459">
        <v>0</v>
      </c>
    </row>
    <row r="2122" spans="14:16">
      <c r="N2122" s="459" t="s">
        <v>7842</v>
      </c>
      <c r="O2122" s="459" t="s">
        <v>6289</v>
      </c>
      <c r="P2122" s="459">
        <v>0</v>
      </c>
    </row>
    <row r="2123" spans="14:16">
      <c r="N2123" s="459" t="s">
        <v>7843</v>
      </c>
      <c r="O2123" s="459" t="s">
        <v>6291</v>
      </c>
      <c r="P2123" s="459">
        <v>0</v>
      </c>
    </row>
    <row r="2124" spans="14:16">
      <c r="N2124" s="459" t="s">
        <v>7844</v>
      </c>
      <c r="O2124" s="459" t="s">
        <v>6293</v>
      </c>
      <c r="P2124" s="459">
        <v>0.311</v>
      </c>
    </row>
    <row r="2125" spans="14:16">
      <c r="N2125" s="459" t="s">
        <v>7845</v>
      </c>
      <c r="O2125" s="459" t="s">
        <v>3354</v>
      </c>
      <c r="P2125" s="459">
        <v>0</v>
      </c>
    </row>
    <row r="2126" spans="14:16">
      <c r="N2126" s="459" t="s">
        <v>7846</v>
      </c>
      <c r="O2126" s="459" t="s">
        <v>3356</v>
      </c>
      <c r="P2126" s="459">
        <v>0.48099999999999998</v>
      </c>
    </row>
    <row r="2127" spans="14:16">
      <c r="N2127" s="459" t="s">
        <v>7847</v>
      </c>
      <c r="O2127" s="459" t="s">
        <v>6297</v>
      </c>
      <c r="P2127" s="459">
        <v>0.51600000000000001</v>
      </c>
    </row>
    <row r="2128" spans="14:16">
      <c r="N2128" s="459" t="s">
        <v>7848</v>
      </c>
      <c r="O2128" s="459" t="s">
        <v>6299</v>
      </c>
      <c r="P2128" s="459">
        <v>0</v>
      </c>
    </row>
    <row r="2129" spans="14:16">
      <c r="N2129" s="459" t="s">
        <v>7849</v>
      </c>
      <c r="O2129" s="459" t="s">
        <v>7850</v>
      </c>
      <c r="P2129" s="459">
        <v>0.31</v>
      </c>
    </row>
    <row r="2130" spans="14:16">
      <c r="N2130" s="459" t="s">
        <v>7851</v>
      </c>
      <c r="O2130" s="459" t="s">
        <v>6303</v>
      </c>
      <c r="P2130" s="459">
        <v>0.39800000000000002</v>
      </c>
    </row>
    <row r="2131" spans="14:16">
      <c r="N2131" s="459" t="s">
        <v>7852</v>
      </c>
      <c r="O2131" s="459" t="s">
        <v>6305</v>
      </c>
      <c r="P2131" s="459">
        <v>0.435</v>
      </c>
    </row>
    <row r="2132" spans="14:16">
      <c r="N2132" s="459" t="s">
        <v>7853</v>
      </c>
      <c r="O2132" s="459" t="s">
        <v>6307</v>
      </c>
      <c r="P2132" s="459">
        <v>0.38900000000000001</v>
      </c>
    </row>
    <row r="2133" spans="14:16">
      <c r="N2133" s="459" t="s">
        <v>7854</v>
      </c>
      <c r="O2133" s="459" t="s">
        <v>6309</v>
      </c>
      <c r="P2133" s="459">
        <v>0.51999999999999991</v>
      </c>
    </row>
    <row r="2134" spans="14:16">
      <c r="N2134" s="459" t="s">
        <v>7855</v>
      </c>
      <c r="O2134" s="459" t="s">
        <v>6311</v>
      </c>
      <c r="P2134" s="459">
        <v>0.31</v>
      </c>
    </row>
    <row r="2135" spans="14:16">
      <c r="N2135" s="459" t="s">
        <v>7856</v>
      </c>
      <c r="O2135" s="459" t="s">
        <v>3366</v>
      </c>
      <c r="P2135" s="459">
        <v>0</v>
      </c>
    </row>
    <row r="2136" spans="14:16">
      <c r="N2136" s="459" t="s">
        <v>7857</v>
      </c>
      <c r="O2136" s="459" t="s">
        <v>6314</v>
      </c>
      <c r="P2136" s="459">
        <v>0.437</v>
      </c>
    </row>
    <row r="2137" spans="14:16">
      <c r="N2137" s="459" t="s">
        <v>7858</v>
      </c>
      <c r="O2137" s="459" t="s">
        <v>3370</v>
      </c>
      <c r="P2137" s="459">
        <v>0</v>
      </c>
    </row>
    <row r="2138" spans="14:16">
      <c r="N2138" s="459" t="s">
        <v>7859</v>
      </c>
      <c r="O2138" s="459" t="s">
        <v>3372</v>
      </c>
      <c r="P2138" s="459">
        <v>0.39200000000000002</v>
      </c>
    </row>
    <row r="2139" spans="14:16">
      <c r="N2139" s="459" t="s">
        <v>7860</v>
      </c>
      <c r="O2139" s="459" t="s">
        <v>6320</v>
      </c>
      <c r="P2139" s="459">
        <v>0</v>
      </c>
    </row>
    <row r="2140" spans="14:16">
      <c r="N2140" s="459" t="s">
        <v>7861</v>
      </c>
      <c r="O2140" s="459" t="s">
        <v>6322</v>
      </c>
      <c r="P2140" s="459">
        <v>0.43099999999999999</v>
      </c>
    </row>
    <row r="2141" spans="14:16">
      <c r="N2141" s="459" t="s">
        <v>7862</v>
      </c>
      <c r="O2141" s="459" t="s">
        <v>7863</v>
      </c>
      <c r="P2141" s="459">
        <v>0.47399999999999998</v>
      </c>
    </row>
    <row r="2142" spans="14:16">
      <c r="N2142" s="459" t="s">
        <v>7864</v>
      </c>
      <c r="O2142" s="459" t="s">
        <v>6326</v>
      </c>
      <c r="P2142" s="459">
        <v>0.60299999999999998</v>
      </c>
    </row>
    <row r="2143" spans="14:16">
      <c r="N2143" s="459" t="s">
        <v>7865</v>
      </c>
      <c r="O2143" s="459" t="s">
        <v>989</v>
      </c>
      <c r="P2143" s="459">
        <v>0</v>
      </c>
    </row>
    <row r="2144" spans="14:16">
      <c r="N2144" s="459" t="s">
        <v>7866</v>
      </c>
      <c r="O2144" s="459" t="s">
        <v>6328</v>
      </c>
      <c r="P2144" s="459">
        <v>0.31900000000000001</v>
      </c>
    </row>
    <row r="2145" spans="14:16">
      <c r="N2145" s="459" t="s">
        <v>7867</v>
      </c>
      <c r="O2145" s="459" t="s">
        <v>6330</v>
      </c>
      <c r="P2145" s="459">
        <v>0.53</v>
      </c>
    </row>
    <row r="2146" spans="14:16">
      <c r="N2146" s="459" t="s">
        <v>7868</v>
      </c>
      <c r="O2146" s="459" t="s">
        <v>6332</v>
      </c>
      <c r="P2146" s="459">
        <v>0.308</v>
      </c>
    </row>
    <row r="2147" spans="14:16">
      <c r="N2147" s="459" t="s">
        <v>7869</v>
      </c>
      <c r="O2147" s="459" t="s">
        <v>6334</v>
      </c>
      <c r="P2147" s="459">
        <v>0.46200000000000002</v>
      </c>
    </row>
    <row r="2148" spans="14:16">
      <c r="N2148" s="459" t="s">
        <v>7870</v>
      </c>
      <c r="O2148" s="459" t="s">
        <v>6336</v>
      </c>
      <c r="P2148" s="459">
        <v>0.495</v>
      </c>
    </row>
    <row r="2149" spans="14:16">
      <c r="N2149" s="459" t="s">
        <v>7871</v>
      </c>
      <c r="O2149" s="459" t="s">
        <v>7872</v>
      </c>
      <c r="P2149" s="459">
        <v>0.53100000000000003</v>
      </c>
    </row>
    <row r="2150" spans="14:16">
      <c r="N2150" s="459" t="s">
        <v>7873</v>
      </c>
      <c r="O2150" s="459" t="s">
        <v>7874</v>
      </c>
      <c r="P2150" s="459">
        <v>0.49200000000000005</v>
      </c>
    </row>
    <row r="2151" spans="14:16">
      <c r="N2151" s="459" t="s">
        <v>7875</v>
      </c>
      <c r="O2151" s="459" t="s">
        <v>6342</v>
      </c>
      <c r="P2151" s="459">
        <v>0.34299999999999997</v>
      </c>
    </row>
    <row r="2152" spans="14:16">
      <c r="N2152" s="459" t="s">
        <v>7876</v>
      </c>
      <c r="O2152" s="459" t="s">
        <v>6348</v>
      </c>
      <c r="P2152" s="459">
        <v>0.27200000000000002</v>
      </c>
    </row>
    <row r="2153" spans="14:16">
      <c r="N2153" s="459" t="s">
        <v>7877</v>
      </c>
      <c r="O2153" s="459" t="s">
        <v>6350</v>
      </c>
      <c r="P2153" s="459">
        <v>0.51999999999999991</v>
      </c>
    </row>
    <row r="2154" spans="14:16">
      <c r="N2154" s="459" t="s">
        <v>7878</v>
      </c>
      <c r="O2154" s="459" t="s">
        <v>6352</v>
      </c>
      <c r="P2154" s="459">
        <v>0</v>
      </c>
    </row>
    <row r="2155" spans="14:16">
      <c r="N2155" s="459" t="s">
        <v>7879</v>
      </c>
      <c r="O2155" s="459" t="s">
        <v>6354</v>
      </c>
      <c r="P2155" s="459">
        <v>0</v>
      </c>
    </row>
    <row r="2156" spans="14:16">
      <c r="N2156" s="459" t="s">
        <v>7880</v>
      </c>
      <c r="O2156" s="459" t="s">
        <v>6356</v>
      </c>
      <c r="P2156" s="459">
        <v>0</v>
      </c>
    </row>
    <row r="2157" spans="14:16">
      <c r="N2157" s="459" t="s">
        <v>7881</v>
      </c>
      <c r="O2157" s="459" t="s">
        <v>6272</v>
      </c>
      <c r="P2157" s="459">
        <v>0</v>
      </c>
    </row>
    <row r="2158" spans="14:16">
      <c r="N2158" s="459" t="s">
        <v>7882</v>
      </c>
      <c r="O2158" s="459" t="s">
        <v>7883</v>
      </c>
      <c r="P2158" s="459">
        <v>0.11600000000000001</v>
      </c>
    </row>
    <row r="2159" spans="14:16">
      <c r="N2159" s="459" t="s">
        <v>7884</v>
      </c>
      <c r="O2159" s="459" t="s">
        <v>6360</v>
      </c>
      <c r="P2159" s="459">
        <v>0.41199999999999998</v>
      </c>
    </row>
    <row r="2160" spans="14:16">
      <c r="N2160" s="459" t="s">
        <v>7885</v>
      </c>
      <c r="O2160" s="459" t="s">
        <v>6362</v>
      </c>
      <c r="P2160" s="459">
        <v>0.441</v>
      </c>
    </row>
    <row r="2161" spans="14:16">
      <c r="N2161" s="459" t="s">
        <v>7886</v>
      </c>
      <c r="O2161" s="459" t="s">
        <v>6364</v>
      </c>
      <c r="P2161" s="459">
        <v>0.50700000000000001</v>
      </c>
    </row>
    <row r="2162" spans="14:16">
      <c r="N2162" s="459" t="s">
        <v>7887</v>
      </c>
      <c r="O2162" s="459" t="s">
        <v>6366</v>
      </c>
      <c r="P2162" s="459">
        <v>0</v>
      </c>
    </row>
    <row r="2163" spans="14:16">
      <c r="N2163" s="459" t="s">
        <v>7888</v>
      </c>
      <c r="O2163" s="459" t="s">
        <v>7889</v>
      </c>
      <c r="P2163" s="459">
        <v>0.20100000000000001</v>
      </c>
    </row>
    <row r="2164" spans="14:16">
      <c r="N2164" s="459" t="s">
        <v>7890</v>
      </c>
      <c r="O2164" s="459" t="s">
        <v>6370</v>
      </c>
      <c r="P2164" s="459">
        <v>0.51200000000000001</v>
      </c>
    </row>
    <row r="2165" spans="14:16">
      <c r="N2165" s="459" t="s">
        <v>7891</v>
      </c>
      <c r="O2165" s="459" t="s">
        <v>6372</v>
      </c>
      <c r="P2165" s="459">
        <v>0.58399999999999996</v>
      </c>
    </row>
    <row r="2166" spans="14:16">
      <c r="N2166" s="459" t="s">
        <v>7892</v>
      </c>
      <c r="O2166" s="459" t="s">
        <v>6374</v>
      </c>
      <c r="P2166" s="459">
        <v>0.48599999999999999</v>
      </c>
    </row>
    <row r="2167" spans="14:16">
      <c r="N2167" s="459" t="s">
        <v>7893</v>
      </c>
      <c r="O2167" s="459" t="s">
        <v>6376</v>
      </c>
      <c r="P2167" s="459">
        <v>0.61699999999999999</v>
      </c>
    </row>
    <row r="2168" spans="14:16">
      <c r="N2168" s="459" t="s">
        <v>7894</v>
      </c>
      <c r="O2168" s="459" t="s">
        <v>6378</v>
      </c>
      <c r="P2168" s="459">
        <v>0.49799999999999994</v>
      </c>
    </row>
    <row r="2169" spans="14:16">
      <c r="N2169" s="459" t="s">
        <v>7895</v>
      </c>
      <c r="O2169" s="459" t="s">
        <v>6380</v>
      </c>
      <c r="P2169" s="459">
        <v>0.34400000000000003</v>
      </c>
    </row>
    <row r="2170" spans="14:16">
      <c r="N2170" s="459" t="s">
        <v>7896</v>
      </c>
      <c r="O2170" s="459" t="s">
        <v>7897</v>
      </c>
      <c r="P2170" s="459">
        <v>0.47899999999999998</v>
      </c>
    </row>
    <row r="2171" spans="14:16">
      <c r="N2171" s="459" t="s">
        <v>7898</v>
      </c>
      <c r="O2171" s="459" t="s">
        <v>3419</v>
      </c>
      <c r="P2171" s="459">
        <v>0</v>
      </c>
    </row>
    <row r="2172" spans="14:16">
      <c r="N2172" s="459" t="s">
        <v>7899</v>
      </c>
      <c r="O2172" s="459" t="s">
        <v>6383</v>
      </c>
      <c r="P2172" s="459">
        <v>0.57300000000000006</v>
      </c>
    </row>
    <row r="2173" spans="14:16">
      <c r="N2173" s="459" t="s">
        <v>7900</v>
      </c>
      <c r="O2173" s="459" t="s">
        <v>6385</v>
      </c>
      <c r="P2173" s="459">
        <v>0.318</v>
      </c>
    </row>
    <row r="2174" spans="14:16">
      <c r="N2174" s="459" t="s">
        <v>7901</v>
      </c>
      <c r="O2174" s="459" t="s">
        <v>6387</v>
      </c>
      <c r="P2174" s="459">
        <v>0.54199999999999993</v>
      </c>
    </row>
    <row r="2175" spans="14:16">
      <c r="N2175" s="459" t="s">
        <v>7902</v>
      </c>
      <c r="O2175" s="459" t="s">
        <v>7903</v>
      </c>
      <c r="P2175" s="459">
        <v>0.52500000000000002</v>
      </c>
    </row>
    <row r="2176" spans="14:16">
      <c r="N2176" s="459" t="s">
        <v>7904</v>
      </c>
      <c r="O2176" s="459" t="s">
        <v>6389</v>
      </c>
      <c r="P2176" s="459">
        <v>0</v>
      </c>
    </row>
    <row r="2177" spans="14:16">
      <c r="N2177" s="459" t="s">
        <v>7905</v>
      </c>
      <c r="O2177" s="459" t="s">
        <v>7906</v>
      </c>
      <c r="P2177" s="459">
        <v>0.42699999999999999</v>
      </c>
    </row>
    <row r="2178" spans="14:16">
      <c r="N2178" s="459" t="s">
        <v>7907</v>
      </c>
      <c r="O2178" s="459" t="s">
        <v>6393</v>
      </c>
      <c r="P2178" s="459">
        <v>0.45899999999999996</v>
      </c>
    </row>
    <row r="2179" spans="14:16">
      <c r="N2179" s="459" t="s">
        <v>7908</v>
      </c>
      <c r="O2179" s="459" t="s">
        <v>6395</v>
      </c>
      <c r="P2179" s="459">
        <v>0.51200000000000001</v>
      </c>
    </row>
    <row r="2180" spans="14:16">
      <c r="N2180" s="459" t="s">
        <v>7909</v>
      </c>
      <c r="O2180" s="459" t="s">
        <v>6397</v>
      </c>
      <c r="P2180" s="459">
        <v>0.5</v>
      </c>
    </row>
    <row r="2181" spans="14:16">
      <c r="N2181" s="459" t="s">
        <v>7910</v>
      </c>
      <c r="O2181" s="459" t="s">
        <v>7911</v>
      </c>
      <c r="P2181" s="459">
        <v>0</v>
      </c>
    </row>
    <row r="2182" spans="14:16">
      <c r="N2182" s="459" t="s">
        <v>7912</v>
      </c>
      <c r="O2182" s="459" t="s">
        <v>7913</v>
      </c>
      <c r="P2182" s="459">
        <v>0.54199999999999993</v>
      </c>
    </row>
    <row r="2183" spans="14:16">
      <c r="N2183" s="459" t="s">
        <v>7914</v>
      </c>
      <c r="O2183" s="459" t="s">
        <v>6401</v>
      </c>
      <c r="P2183" s="459">
        <v>0.48599999999999999</v>
      </c>
    </row>
    <row r="2184" spans="14:16">
      <c r="N2184" s="459" t="s">
        <v>7915</v>
      </c>
      <c r="O2184" s="459" t="s">
        <v>6403</v>
      </c>
      <c r="P2184" s="459">
        <v>0.69200000000000006</v>
      </c>
    </row>
    <row r="2185" spans="14:16">
      <c r="N2185" s="459" t="s">
        <v>7916</v>
      </c>
      <c r="O2185" s="459" t="s">
        <v>6405</v>
      </c>
      <c r="P2185" s="459">
        <v>0.36299999999999999</v>
      </c>
    </row>
    <row r="2186" spans="14:16">
      <c r="N2186" s="459" t="s">
        <v>7917</v>
      </c>
      <c r="O2186" s="459" t="s">
        <v>6407</v>
      </c>
      <c r="P2186" s="459">
        <v>0.38699999999999996</v>
      </c>
    </row>
    <row r="2187" spans="14:16">
      <c r="N2187" s="459" t="s">
        <v>7918</v>
      </c>
      <c r="O2187" s="459" t="s">
        <v>6409</v>
      </c>
      <c r="P2187" s="459">
        <v>0.629</v>
      </c>
    </row>
    <row r="2188" spans="14:16">
      <c r="N2188" s="459" t="s">
        <v>7919</v>
      </c>
      <c r="O2188" s="459" t="s">
        <v>6411</v>
      </c>
      <c r="P2188" s="459">
        <v>0.56700000000000006</v>
      </c>
    </row>
    <row r="2189" spans="14:16">
      <c r="N2189" s="459" t="s">
        <v>7920</v>
      </c>
      <c r="O2189" s="459" t="s">
        <v>6413</v>
      </c>
      <c r="P2189" s="459">
        <v>0.45199999999999996</v>
      </c>
    </row>
    <row r="2190" spans="14:16">
      <c r="N2190" s="459" t="s">
        <v>7921</v>
      </c>
      <c r="O2190" s="459" t="s">
        <v>7922</v>
      </c>
      <c r="P2190" s="459">
        <v>0</v>
      </c>
    </row>
    <row r="2191" spans="14:16">
      <c r="N2191" s="459" t="s">
        <v>7923</v>
      </c>
      <c r="O2191" s="459" t="s">
        <v>7924</v>
      </c>
      <c r="P2191" s="459">
        <v>0.68800000000000006</v>
      </c>
    </row>
    <row r="2192" spans="14:16">
      <c r="N2192" s="459" t="s">
        <v>7925</v>
      </c>
      <c r="O2192" s="459" t="s">
        <v>6419</v>
      </c>
      <c r="P2192" s="459">
        <v>0</v>
      </c>
    </row>
    <row r="2193" spans="14:16">
      <c r="N2193" s="459" t="s">
        <v>7926</v>
      </c>
      <c r="O2193" s="459" t="s">
        <v>6421</v>
      </c>
      <c r="P2193" s="459">
        <v>0</v>
      </c>
    </row>
    <row r="2194" spans="14:16">
      <c r="N2194" s="459" t="s">
        <v>7927</v>
      </c>
      <c r="O2194" s="459" t="s">
        <v>7928</v>
      </c>
      <c r="P2194" s="459">
        <v>0.44800000000000001</v>
      </c>
    </row>
    <row r="2195" spans="14:16">
      <c r="N2195" s="459" t="s">
        <v>7929</v>
      </c>
      <c r="O2195" s="459" t="s">
        <v>6425</v>
      </c>
      <c r="P2195" s="459">
        <v>0.45500000000000002</v>
      </c>
    </row>
    <row r="2196" spans="14:16">
      <c r="N2196" s="459" t="s">
        <v>7930</v>
      </c>
      <c r="O2196" s="459" t="s">
        <v>6427</v>
      </c>
      <c r="P2196" s="459">
        <v>0.44700000000000001</v>
      </c>
    </row>
    <row r="2197" spans="14:16">
      <c r="N2197" s="459" t="s">
        <v>7931</v>
      </c>
      <c r="O2197" s="459" t="s">
        <v>6429</v>
      </c>
      <c r="P2197" s="459">
        <v>0</v>
      </c>
    </row>
    <row r="2198" spans="14:16">
      <c r="N2198" s="459" t="s">
        <v>7932</v>
      </c>
      <c r="O2198" s="459" t="s">
        <v>7933</v>
      </c>
      <c r="P2198" s="459">
        <v>0.48699999999999999</v>
      </c>
    </row>
    <row r="2199" spans="14:16">
      <c r="N2199" s="459" t="s">
        <v>7934</v>
      </c>
      <c r="O2199" s="459" t="s">
        <v>3446</v>
      </c>
      <c r="P2199" s="459">
        <v>0</v>
      </c>
    </row>
    <row r="2200" spans="14:16">
      <c r="N2200" s="459" t="s">
        <v>7935</v>
      </c>
      <c r="O2200" s="459" t="s">
        <v>3448</v>
      </c>
      <c r="P2200" s="459">
        <v>0.377</v>
      </c>
    </row>
    <row r="2201" spans="14:16">
      <c r="N2201" s="459" t="s">
        <v>7936</v>
      </c>
      <c r="O2201" s="459" t="s">
        <v>3450</v>
      </c>
      <c r="P2201" s="459">
        <v>0.309</v>
      </c>
    </row>
    <row r="2202" spans="14:16">
      <c r="N2202" s="459" t="s">
        <v>7937</v>
      </c>
      <c r="O2202" s="459" t="s">
        <v>6436</v>
      </c>
      <c r="P2202" s="459">
        <v>0</v>
      </c>
    </row>
    <row r="2203" spans="14:16">
      <c r="N2203" s="459" t="s">
        <v>7938</v>
      </c>
      <c r="O2203" s="459" t="s">
        <v>6438</v>
      </c>
      <c r="P2203" s="459">
        <v>0</v>
      </c>
    </row>
    <row r="2204" spans="14:16">
      <c r="N2204" s="459" t="s">
        <v>7939</v>
      </c>
      <c r="O2204" s="459" t="s">
        <v>7940</v>
      </c>
      <c r="P2204" s="459">
        <v>0.45300000000000001</v>
      </c>
    </row>
    <row r="2205" spans="14:16">
      <c r="N2205" s="459" t="s">
        <v>7941</v>
      </c>
      <c r="O2205" s="459" t="s">
        <v>6442</v>
      </c>
      <c r="P2205" s="459">
        <v>0.308</v>
      </c>
    </row>
    <row r="2206" spans="14:16">
      <c r="N2206" s="459" t="s">
        <v>7942</v>
      </c>
      <c r="O2206" s="459" t="s">
        <v>6444</v>
      </c>
      <c r="P2206" s="459">
        <v>0.57700000000000007</v>
      </c>
    </row>
    <row r="2207" spans="14:16">
      <c r="N2207" s="459" t="s">
        <v>7943</v>
      </c>
      <c r="O2207" s="459" t="s">
        <v>6446</v>
      </c>
      <c r="P2207" s="459">
        <v>0.65300000000000002</v>
      </c>
    </row>
    <row r="2208" spans="14:16">
      <c r="N2208" s="459" t="s">
        <v>7944</v>
      </c>
      <c r="O2208" s="459" t="s">
        <v>6448</v>
      </c>
      <c r="P2208" s="459">
        <v>0.308</v>
      </c>
    </row>
    <row r="2209" spans="14:16">
      <c r="N2209" s="459" t="s">
        <v>7945</v>
      </c>
      <c r="O2209" s="459" t="s">
        <v>6450</v>
      </c>
      <c r="P2209" s="459">
        <v>0.35100000000000003</v>
      </c>
    </row>
    <row r="2210" spans="14:16">
      <c r="N2210" s="459" t="s">
        <v>7946</v>
      </c>
      <c r="O2210" s="459" t="s">
        <v>6452</v>
      </c>
      <c r="P2210" s="459">
        <v>0</v>
      </c>
    </row>
    <row r="2211" spans="14:16">
      <c r="N2211" s="459" t="s">
        <v>7947</v>
      </c>
      <c r="O2211" s="459" t="s">
        <v>7948</v>
      </c>
      <c r="P2211" s="459">
        <v>0.43</v>
      </c>
    </row>
    <row r="2212" spans="14:16">
      <c r="N2212" s="459" t="s">
        <v>7949</v>
      </c>
      <c r="O2212" s="459" t="s">
        <v>6456</v>
      </c>
      <c r="P2212" s="459">
        <v>0.49399999999999999</v>
      </c>
    </row>
    <row r="2213" spans="14:16">
      <c r="N2213" s="459" t="s">
        <v>7950</v>
      </c>
      <c r="O2213" s="459" t="s">
        <v>6458</v>
      </c>
      <c r="P2213" s="459">
        <v>0</v>
      </c>
    </row>
    <row r="2214" spans="14:16">
      <c r="N2214" s="459" t="s">
        <v>7951</v>
      </c>
      <c r="O2214" s="459" t="s">
        <v>6460</v>
      </c>
      <c r="P2214" s="459">
        <v>0</v>
      </c>
    </row>
    <row r="2215" spans="14:16">
      <c r="N2215" s="459" t="s">
        <v>7952</v>
      </c>
      <c r="O2215" s="459" t="s">
        <v>6462</v>
      </c>
      <c r="P2215" s="459">
        <v>0.28000000000000003</v>
      </c>
    </row>
    <row r="2216" spans="14:16">
      <c r="N2216" s="459" t="s">
        <v>7953</v>
      </c>
      <c r="O2216" s="459" t="s">
        <v>7954</v>
      </c>
      <c r="P2216" s="459">
        <v>0.64700000000000002</v>
      </c>
    </row>
    <row r="2217" spans="14:16">
      <c r="N2217" s="459" t="s">
        <v>7955</v>
      </c>
      <c r="O2217" s="459" t="s">
        <v>6466</v>
      </c>
      <c r="P2217" s="459">
        <v>0.308</v>
      </c>
    </row>
    <row r="2218" spans="14:16">
      <c r="N2218" s="459" t="s">
        <v>7956</v>
      </c>
      <c r="O2218" s="459" t="s">
        <v>3470</v>
      </c>
      <c r="P2218" s="459">
        <v>0</v>
      </c>
    </row>
    <row r="2219" spans="14:16">
      <c r="N2219" s="459" t="s">
        <v>7957</v>
      </c>
      <c r="O2219" s="459" t="s">
        <v>3472</v>
      </c>
      <c r="P2219" s="459">
        <v>0.46200000000000002</v>
      </c>
    </row>
    <row r="2220" spans="14:16">
      <c r="N2220" s="459" t="s">
        <v>7958</v>
      </c>
      <c r="O2220" s="459" t="s">
        <v>7959</v>
      </c>
      <c r="P2220" s="459">
        <v>0.44700000000000001</v>
      </c>
    </row>
    <row r="2221" spans="14:16">
      <c r="N2221" s="459" t="s">
        <v>7960</v>
      </c>
      <c r="O2221" s="459" t="s">
        <v>6472</v>
      </c>
      <c r="P2221" s="459">
        <v>0.42799999999999999</v>
      </c>
    </row>
    <row r="2222" spans="14:16">
      <c r="N2222" s="459" t="s">
        <v>7961</v>
      </c>
      <c r="O2222" s="459" t="s">
        <v>6474</v>
      </c>
      <c r="P2222" s="459">
        <v>0.42899999999999999</v>
      </c>
    </row>
    <row r="2223" spans="14:16">
      <c r="N2223" s="459" t="s">
        <v>7962</v>
      </c>
      <c r="O2223" s="459" t="s">
        <v>6476</v>
      </c>
      <c r="P2223" s="459">
        <v>0.44700000000000001</v>
      </c>
    </row>
    <row r="2224" spans="14:16">
      <c r="N2224" s="459" t="s">
        <v>7963</v>
      </c>
      <c r="O2224" s="459" t="s">
        <v>6478</v>
      </c>
      <c r="P2224" s="459">
        <v>0.47399999999999998</v>
      </c>
    </row>
    <row r="2225" spans="14:16">
      <c r="N2225" s="459" t="s">
        <v>7964</v>
      </c>
      <c r="O2225" s="459" t="s">
        <v>6480</v>
      </c>
      <c r="P2225" s="459">
        <v>0.45800000000000002</v>
      </c>
    </row>
    <row r="2226" spans="14:16">
      <c r="N2226" s="459" t="s">
        <v>7965</v>
      </c>
      <c r="O2226" s="459" t="s">
        <v>6482</v>
      </c>
      <c r="P2226" s="459">
        <v>0.41899999999999998</v>
      </c>
    </row>
    <row r="2227" spans="14:16">
      <c r="N2227" s="459" t="s">
        <v>7966</v>
      </c>
      <c r="O2227" s="459" t="s">
        <v>6484</v>
      </c>
      <c r="P2227" s="459">
        <v>0</v>
      </c>
    </row>
    <row r="2228" spans="14:16">
      <c r="N2228" s="459" t="s">
        <v>7967</v>
      </c>
      <c r="O2228" s="459" t="s">
        <v>7968</v>
      </c>
      <c r="P2228" s="459">
        <v>0.442</v>
      </c>
    </row>
    <row r="2229" spans="14:16">
      <c r="N2229" s="459" t="s">
        <v>7969</v>
      </c>
      <c r="O2229" s="459" t="s">
        <v>6488</v>
      </c>
      <c r="P2229" s="459">
        <v>0.33200000000000002</v>
      </c>
    </row>
    <row r="2230" spans="14:16">
      <c r="N2230" s="459" t="s">
        <v>7970</v>
      </c>
      <c r="O2230" s="459" t="s">
        <v>7971</v>
      </c>
      <c r="P2230" s="459">
        <v>0</v>
      </c>
    </row>
    <row r="2231" spans="14:16">
      <c r="N2231" s="459" t="s">
        <v>7972</v>
      </c>
      <c r="O2231" s="459" t="s">
        <v>7973</v>
      </c>
      <c r="P2231" s="459">
        <v>0.54600000000000004</v>
      </c>
    </row>
    <row r="2232" spans="14:16">
      <c r="N2232" s="459" t="s">
        <v>7974</v>
      </c>
      <c r="O2232" s="459" t="s">
        <v>6490</v>
      </c>
      <c r="P2232" s="459">
        <v>0.47600000000000003</v>
      </c>
    </row>
    <row r="2233" spans="14:16">
      <c r="N2233" s="459" t="s">
        <v>7975</v>
      </c>
      <c r="O2233" s="459" t="s">
        <v>6492</v>
      </c>
      <c r="P2233" s="459">
        <v>0.503</v>
      </c>
    </row>
    <row r="2234" spans="14:16">
      <c r="N2234" s="459" t="s">
        <v>7976</v>
      </c>
      <c r="O2234" s="459" t="s">
        <v>6494</v>
      </c>
      <c r="P2234" s="459">
        <v>0.495</v>
      </c>
    </row>
    <row r="2235" spans="14:16">
      <c r="N2235" s="459" t="s">
        <v>7977</v>
      </c>
      <c r="O2235" s="459" t="s">
        <v>6496</v>
      </c>
      <c r="P2235" s="459">
        <v>0.499</v>
      </c>
    </row>
    <row r="2236" spans="14:16">
      <c r="N2236" s="459" t="s">
        <v>7978</v>
      </c>
      <c r="O2236" s="459" t="s">
        <v>6498</v>
      </c>
      <c r="P2236" s="459">
        <v>0.49399999999999999</v>
      </c>
    </row>
    <row r="2237" spans="14:16">
      <c r="N2237" s="459" t="s">
        <v>7979</v>
      </c>
      <c r="O2237" s="459" t="s">
        <v>6500</v>
      </c>
      <c r="P2237" s="459">
        <v>0.49399999999999999</v>
      </c>
    </row>
    <row r="2238" spans="14:16">
      <c r="N2238" s="459" t="s">
        <v>7980</v>
      </c>
      <c r="O2238" s="459" t="s">
        <v>6502</v>
      </c>
      <c r="P2238" s="459">
        <v>0.46599999999999997</v>
      </c>
    </row>
    <row r="2239" spans="14:16">
      <c r="N2239" s="459" t="s">
        <v>7981</v>
      </c>
      <c r="O2239" s="459" t="s">
        <v>6504</v>
      </c>
      <c r="P2239" s="459">
        <v>0.25</v>
      </c>
    </row>
    <row r="2240" spans="14:16">
      <c r="N2240" s="459" t="s">
        <v>7982</v>
      </c>
      <c r="O2240" s="459" t="s">
        <v>6506</v>
      </c>
      <c r="P2240" s="459">
        <v>0.315</v>
      </c>
    </row>
    <row r="2241" spans="14:16">
      <c r="N2241" s="459" t="s">
        <v>7983</v>
      </c>
      <c r="O2241" s="459" t="s">
        <v>6508</v>
      </c>
      <c r="P2241" s="459">
        <v>7.9000000000000001E-2</v>
      </c>
    </row>
    <row r="2242" spans="14:16">
      <c r="N2242" s="459" t="s">
        <v>7984</v>
      </c>
      <c r="O2242" s="459" t="s">
        <v>6510</v>
      </c>
      <c r="P2242" s="459">
        <v>0.49799999999999994</v>
      </c>
    </row>
    <row r="2243" spans="14:16">
      <c r="N2243" s="459" t="s">
        <v>7985</v>
      </c>
      <c r="O2243" s="459" t="s">
        <v>6514</v>
      </c>
      <c r="P2243" s="459">
        <v>0.47399999999999998</v>
      </c>
    </row>
    <row r="2244" spans="14:16">
      <c r="N2244" s="459" t="s">
        <v>7986</v>
      </c>
      <c r="O2244" s="459" t="s">
        <v>3503</v>
      </c>
      <c r="P2244" s="459">
        <v>0</v>
      </c>
    </row>
    <row r="2245" spans="14:16">
      <c r="N2245" s="459" t="s">
        <v>7987</v>
      </c>
      <c r="O2245" s="459" t="s">
        <v>3505</v>
      </c>
      <c r="P2245" s="459">
        <v>0</v>
      </c>
    </row>
    <row r="2246" spans="14:16">
      <c r="N2246" s="459" t="s">
        <v>7988</v>
      </c>
      <c r="O2246" s="459" t="s">
        <v>3507</v>
      </c>
      <c r="P2246" s="459">
        <v>0.53300000000000003</v>
      </c>
    </row>
    <row r="2247" spans="14:16">
      <c r="N2247" s="459" t="s">
        <v>7989</v>
      </c>
      <c r="O2247" s="459" t="s">
        <v>3511</v>
      </c>
      <c r="P2247" s="459">
        <v>0.27</v>
      </c>
    </row>
    <row r="2248" spans="14:16">
      <c r="N2248" s="459" t="s">
        <v>7990</v>
      </c>
      <c r="O2248" s="459" t="s">
        <v>3513</v>
      </c>
      <c r="P2248" s="459">
        <v>0</v>
      </c>
    </row>
    <row r="2249" spans="14:16">
      <c r="N2249" s="459" t="s">
        <v>7991</v>
      </c>
      <c r="O2249" s="459" t="s">
        <v>6521</v>
      </c>
      <c r="P2249" s="459">
        <v>0.34499999999999997</v>
      </c>
    </row>
    <row r="2250" spans="14:16">
      <c r="N2250" s="459" t="s">
        <v>7992</v>
      </c>
      <c r="O2250" s="459" t="s">
        <v>685</v>
      </c>
      <c r="P2250" s="459">
        <v>0</v>
      </c>
    </row>
    <row r="2251" spans="14:16">
      <c r="N2251" s="459" t="s">
        <v>7993</v>
      </c>
      <c r="O2251" s="459" t="s">
        <v>686</v>
      </c>
      <c r="P2251" s="459">
        <v>0</v>
      </c>
    </row>
    <row r="2252" spans="14:16">
      <c r="N2252" s="459" t="s">
        <v>7994</v>
      </c>
      <c r="O2252" s="459" t="s">
        <v>687</v>
      </c>
      <c r="P2252" s="459">
        <v>0</v>
      </c>
    </row>
    <row r="2253" spans="14:16">
      <c r="N2253" s="459" t="s">
        <v>7995</v>
      </c>
      <c r="O2253" s="459" t="s">
        <v>991</v>
      </c>
      <c r="P2253" s="459">
        <v>0</v>
      </c>
    </row>
    <row r="2254" spans="14:16">
      <c r="N2254" s="459" t="s">
        <v>7996</v>
      </c>
      <c r="O2254" s="459" t="s">
        <v>688</v>
      </c>
      <c r="P2254" s="459">
        <v>0.23499999999999999</v>
      </c>
    </row>
    <row r="2255" spans="14:16">
      <c r="N2255" s="459" t="s">
        <v>7997</v>
      </c>
      <c r="O2255" s="459" t="s">
        <v>3530</v>
      </c>
      <c r="P2255" s="459">
        <v>0</v>
      </c>
    </row>
    <row r="2256" spans="14:16">
      <c r="N2256" s="459" t="s">
        <v>7998</v>
      </c>
      <c r="O2256" s="459" t="s">
        <v>3532</v>
      </c>
      <c r="P2256" s="459">
        <v>0.34799999999999998</v>
      </c>
    </row>
    <row r="2257" spans="14:16">
      <c r="N2257" s="459" t="s">
        <v>7999</v>
      </c>
      <c r="O2257" s="459" t="s">
        <v>3534</v>
      </c>
      <c r="P2257" s="459">
        <v>0.33900000000000002</v>
      </c>
    </row>
    <row r="2258" spans="14:16">
      <c r="N2258" s="459" t="s">
        <v>8000</v>
      </c>
      <c r="O2258" s="459" t="s">
        <v>6531</v>
      </c>
      <c r="P2258" s="459">
        <v>0.36499999999999999</v>
      </c>
    </row>
    <row r="2259" spans="14:16">
      <c r="N2259" s="459" t="s">
        <v>8001</v>
      </c>
      <c r="O2259" s="459" t="s">
        <v>6533</v>
      </c>
      <c r="P2259" s="459">
        <v>0.36599999999999999</v>
      </c>
    </row>
    <row r="2260" spans="14:16">
      <c r="N2260" s="459" t="s">
        <v>8002</v>
      </c>
      <c r="O2260" s="459" t="s">
        <v>6535</v>
      </c>
      <c r="P2260" s="459">
        <v>0.36899999999999999</v>
      </c>
    </row>
    <row r="2261" spans="14:16">
      <c r="N2261" s="459" t="s">
        <v>8003</v>
      </c>
      <c r="O2261" s="459" t="s">
        <v>6537</v>
      </c>
      <c r="P2261" s="459">
        <v>0.38</v>
      </c>
    </row>
    <row r="2262" spans="14:16">
      <c r="N2262" s="459" t="s">
        <v>8004</v>
      </c>
      <c r="O2262" s="459" t="s">
        <v>6539</v>
      </c>
      <c r="P2262" s="459">
        <v>0.17899999999999999</v>
      </c>
    </row>
    <row r="2263" spans="14:16">
      <c r="N2263" s="459" t="s">
        <v>8005</v>
      </c>
      <c r="O2263" s="459" t="s">
        <v>6541</v>
      </c>
      <c r="P2263" s="459">
        <v>0.40899999999999997</v>
      </c>
    </row>
    <row r="2264" spans="14:16">
      <c r="N2264" s="459" t="s">
        <v>8006</v>
      </c>
      <c r="O2264" s="459" t="s">
        <v>835</v>
      </c>
      <c r="P2264" s="459">
        <v>0</v>
      </c>
    </row>
    <row r="2265" spans="14:16">
      <c r="N2265" s="459" t="s">
        <v>8007</v>
      </c>
      <c r="O2265" s="459" t="s">
        <v>3539</v>
      </c>
      <c r="P2265" s="459">
        <v>0.28999999999999998</v>
      </c>
    </row>
    <row r="2266" spans="14:16">
      <c r="N2266" s="459" t="s">
        <v>8008</v>
      </c>
      <c r="O2266" s="459" t="s">
        <v>3541</v>
      </c>
      <c r="P2266" s="459">
        <v>0.39</v>
      </c>
    </row>
    <row r="2267" spans="14:16">
      <c r="N2267" s="459" t="s">
        <v>8009</v>
      </c>
      <c r="O2267" s="459" t="s">
        <v>3543</v>
      </c>
      <c r="P2267" s="459">
        <v>0.49</v>
      </c>
    </row>
    <row r="2268" spans="14:16">
      <c r="N2268" s="459" t="s">
        <v>8010</v>
      </c>
      <c r="O2268" s="459" t="s">
        <v>3545</v>
      </c>
      <c r="P2268" s="459">
        <v>0.27200000000000002</v>
      </c>
    </row>
    <row r="2269" spans="14:16">
      <c r="N2269" s="459" t="s">
        <v>8011</v>
      </c>
      <c r="O2269" s="459" t="s">
        <v>6548</v>
      </c>
      <c r="P2269" s="459">
        <v>0.36099999999999999</v>
      </c>
    </row>
    <row r="2270" spans="14:16">
      <c r="N2270" s="459" t="s">
        <v>8012</v>
      </c>
      <c r="O2270" s="459" t="s">
        <v>6550</v>
      </c>
      <c r="P2270" s="459">
        <v>0.61199999999999999</v>
      </c>
    </row>
    <row r="2271" spans="14:16">
      <c r="N2271" s="459" t="s">
        <v>8013</v>
      </c>
      <c r="O2271" s="459" t="s">
        <v>6558</v>
      </c>
      <c r="P2271" s="459">
        <v>0.45199999999999996</v>
      </c>
    </row>
    <row r="2272" spans="14:16">
      <c r="N2272" s="459" t="s">
        <v>8014</v>
      </c>
      <c r="O2272" s="459" t="s">
        <v>6562</v>
      </c>
      <c r="P2272" s="459">
        <v>0.55500000000000005</v>
      </c>
    </row>
    <row r="2273" spans="14:16">
      <c r="N2273" s="459" t="s">
        <v>8015</v>
      </c>
      <c r="O2273" s="459" t="s">
        <v>6566</v>
      </c>
      <c r="P2273" s="459">
        <v>0.27200000000000002</v>
      </c>
    </row>
    <row r="2274" spans="14:16">
      <c r="N2274" s="459" t="s">
        <v>8016</v>
      </c>
      <c r="O2274" s="459" t="s">
        <v>3558</v>
      </c>
      <c r="P2274" s="459">
        <v>0</v>
      </c>
    </row>
    <row r="2275" spans="14:16">
      <c r="N2275" s="459" t="s">
        <v>8017</v>
      </c>
      <c r="O2275" s="459" t="s">
        <v>6569</v>
      </c>
      <c r="P2275" s="459">
        <v>0.45800000000000002</v>
      </c>
    </row>
    <row r="2276" spans="14:16">
      <c r="N2276" s="459" t="s">
        <v>8018</v>
      </c>
      <c r="O2276" s="459" t="s">
        <v>6571</v>
      </c>
      <c r="P2276" s="459">
        <v>0.47399999999999998</v>
      </c>
    </row>
    <row r="2277" spans="14:16">
      <c r="N2277" s="459" t="s">
        <v>8019</v>
      </c>
      <c r="O2277" s="459" t="s">
        <v>6573</v>
      </c>
      <c r="P2277" s="459">
        <v>0.47399999999999998</v>
      </c>
    </row>
    <row r="2278" spans="14:16">
      <c r="N2278" s="459" t="s">
        <v>8020</v>
      </c>
      <c r="O2278" s="459" t="s">
        <v>6577</v>
      </c>
      <c r="P2278" s="459">
        <v>0</v>
      </c>
    </row>
    <row r="2279" spans="14:16">
      <c r="N2279" s="459" t="s">
        <v>8021</v>
      </c>
      <c r="O2279" s="459" t="s">
        <v>6579</v>
      </c>
      <c r="P2279" s="459">
        <v>0.125</v>
      </c>
    </row>
    <row r="2280" spans="14:16">
      <c r="N2280" s="459" t="s">
        <v>8022</v>
      </c>
      <c r="O2280" s="459" t="s">
        <v>6581</v>
      </c>
      <c r="P2280" s="459">
        <v>0.223</v>
      </c>
    </row>
    <row r="2281" spans="14:16">
      <c r="N2281" s="459" t="s">
        <v>8023</v>
      </c>
      <c r="O2281" s="459" t="s">
        <v>8024</v>
      </c>
      <c r="P2281" s="459">
        <v>0.435</v>
      </c>
    </row>
    <row r="2282" spans="14:16">
      <c r="N2282" s="459" t="s">
        <v>8025</v>
      </c>
      <c r="O2282" s="459" t="s">
        <v>6585</v>
      </c>
      <c r="P2282" s="459">
        <v>0</v>
      </c>
    </row>
    <row r="2283" spans="14:16">
      <c r="N2283" s="459" t="s">
        <v>8026</v>
      </c>
      <c r="O2283" s="459" t="s">
        <v>6587</v>
      </c>
      <c r="P2283" s="459">
        <v>0</v>
      </c>
    </row>
    <row r="2284" spans="14:16">
      <c r="N2284" s="459" t="s">
        <v>8027</v>
      </c>
      <c r="O2284" s="459" t="s">
        <v>6589</v>
      </c>
      <c r="P2284" s="459">
        <v>0</v>
      </c>
    </row>
    <row r="2285" spans="14:16">
      <c r="N2285" s="459" t="s">
        <v>8028</v>
      </c>
      <c r="O2285" s="459" t="s">
        <v>6591</v>
      </c>
      <c r="P2285" s="459">
        <v>0.111</v>
      </c>
    </row>
    <row r="2286" spans="14:16">
      <c r="N2286" s="459" t="s">
        <v>8029</v>
      </c>
      <c r="O2286" s="459" t="s">
        <v>6593</v>
      </c>
      <c r="P2286" s="459">
        <v>0</v>
      </c>
    </row>
    <row r="2287" spans="14:16">
      <c r="N2287" s="459" t="s">
        <v>8030</v>
      </c>
      <c r="O2287" s="459" t="s">
        <v>6595</v>
      </c>
      <c r="P2287" s="459">
        <v>0</v>
      </c>
    </row>
    <row r="2288" spans="14:16">
      <c r="N2288" s="459" t="s">
        <v>8031</v>
      </c>
      <c r="O2288" s="459" t="s">
        <v>6597</v>
      </c>
      <c r="P2288" s="459">
        <v>0</v>
      </c>
    </row>
    <row r="2289" spans="14:16">
      <c r="N2289" s="459" t="s">
        <v>8032</v>
      </c>
      <c r="O2289" s="459" t="s">
        <v>6599</v>
      </c>
      <c r="P2289" s="459">
        <v>0</v>
      </c>
    </row>
    <row r="2290" spans="14:16">
      <c r="N2290" s="459" t="s">
        <v>8033</v>
      </c>
      <c r="O2290" s="459" t="s">
        <v>8034</v>
      </c>
      <c r="P2290" s="459">
        <v>0.49700000000000005</v>
      </c>
    </row>
    <row r="2291" spans="14:16">
      <c r="N2291" s="459" t="s">
        <v>8035</v>
      </c>
      <c r="O2291" s="459" t="s">
        <v>6603</v>
      </c>
      <c r="P2291" s="459">
        <v>0.45399999999999996</v>
      </c>
    </row>
    <row r="2292" spans="14:16">
      <c r="N2292" s="459" t="s">
        <v>8036</v>
      </c>
      <c r="O2292" s="459" t="s">
        <v>6607</v>
      </c>
      <c r="P2292" s="459">
        <v>0.35699999999999998</v>
      </c>
    </row>
    <row r="2293" spans="14:16">
      <c r="N2293" s="459" t="s">
        <v>8037</v>
      </c>
      <c r="O2293" s="459" t="s">
        <v>6609</v>
      </c>
      <c r="P2293" s="459">
        <v>0.42000000000000004</v>
      </c>
    </row>
    <row r="2294" spans="14:16">
      <c r="N2294" s="459" t="s">
        <v>8038</v>
      </c>
      <c r="O2294" s="459" t="s">
        <v>6611</v>
      </c>
      <c r="P2294" s="459">
        <v>0.32300000000000001</v>
      </c>
    </row>
    <row r="2295" spans="14:16">
      <c r="N2295" s="459" t="s">
        <v>8039</v>
      </c>
      <c r="O2295" s="459" t="s">
        <v>6615</v>
      </c>
      <c r="P2295" s="459">
        <v>0.54400000000000004</v>
      </c>
    </row>
    <row r="2296" spans="14:16">
      <c r="N2296" s="459" t="s">
        <v>8040</v>
      </c>
      <c r="O2296" s="459" t="s">
        <v>6617</v>
      </c>
      <c r="P2296" s="459">
        <v>0</v>
      </c>
    </row>
    <row r="2297" spans="14:16">
      <c r="N2297" s="459" t="s">
        <v>8041</v>
      </c>
      <c r="O2297" s="459" t="s">
        <v>8042</v>
      </c>
      <c r="P2297" s="459">
        <v>0.42799999999999999</v>
      </c>
    </row>
    <row r="2298" spans="14:16">
      <c r="N2298" s="459" t="s">
        <v>8043</v>
      </c>
      <c r="O2298" s="459" t="s">
        <v>6621</v>
      </c>
      <c r="P2298" s="459">
        <v>0.19600000000000001</v>
      </c>
    </row>
    <row r="2299" spans="14:16">
      <c r="N2299" s="459" t="s">
        <v>8044</v>
      </c>
      <c r="O2299" s="459" t="s">
        <v>3580</v>
      </c>
      <c r="P2299" s="459">
        <v>0.29499999999999998</v>
      </c>
    </row>
    <row r="2300" spans="14:16">
      <c r="N2300" s="459" t="s">
        <v>8045</v>
      </c>
      <c r="O2300" s="459" t="s">
        <v>6624</v>
      </c>
      <c r="P2300" s="459">
        <v>0</v>
      </c>
    </row>
    <row r="2301" spans="14:16">
      <c r="N2301" s="459" t="s">
        <v>8046</v>
      </c>
      <c r="O2301" s="459" t="s">
        <v>6626</v>
      </c>
      <c r="P2301" s="459">
        <v>0</v>
      </c>
    </row>
    <row r="2302" spans="14:16">
      <c r="N2302" s="459" t="s">
        <v>8047</v>
      </c>
      <c r="O2302" s="459" t="s">
        <v>6628</v>
      </c>
      <c r="P2302" s="459">
        <v>0.61199999999999999</v>
      </c>
    </row>
    <row r="2303" spans="14:16">
      <c r="N2303" s="459" t="s">
        <v>8048</v>
      </c>
      <c r="O2303" s="459" t="s">
        <v>3586</v>
      </c>
      <c r="P2303" s="459">
        <v>0</v>
      </c>
    </row>
    <row r="2304" spans="14:16">
      <c r="N2304" s="459" t="s">
        <v>8049</v>
      </c>
      <c r="O2304" s="459" t="s">
        <v>6631</v>
      </c>
      <c r="P2304" s="459">
        <v>0</v>
      </c>
    </row>
    <row r="2305" spans="14:16">
      <c r="N2305" s="459" t="s">
        <v>8050</v>
      </c>
      <c r="O2305" s="459" t="s">
        <v>6633</v>
      </c>
      <c r="P2305" s="459">
        <v>0</v>
      </c>
    </row>
    <row r="2306" spans="14:16">
      <c r="N2306" s="459" t="s">
        <v>8051</v>
      </c>
      <c r="O2306" s="459" t="s">
        <v>6635</v>
      </c>
      <c r="P2306" s="459">
        <v>0</v>
      </c>
    </row>
    <row r="2307" spans="14:16">
      <c r="N2307" s="459" t="s">
        <v>8052</v>
      </c>
      <c r="O2307" s="459" t="s">
        <v>6637</v>
      </c>
      <c r="P2307" s="459">
        <v>0.52100000000000002</v>
      </c>
    </row>
    <row r="2308" spans="14:16">
      <c r="N2308" s="459" t="s">
        <v>8053</v>
      </c>
      <c r="O2308" s="459" t="s">
        <v>6639</v>
      </c>
      <c r="P2308" s="459">
        <v>0</v>
      </c>
    </row>
    <row r="2309" spans="14:16">
      <c r="N2309" s="459" t="s">
        <v>8054</v>
      </c>
      <c r="O2309" s="459" t="s">
        <v>8055</v>
      </c>
      <c r="P2309" s="459">
        <v>0.54900000000000004</v>
      </c>
    </row>
    <row r="2310" spans="14:16">
      <c r="N2310" s="459" t="s">
        <v>8056</v>
      </c>
      <c r="O2310" s="459" t="s">
        <v>6643</v>
      </c>
      <c r="P2310" s="459">
        <v>0.41899999999999998</v>
      </c>
    </row>
    <row r="2311" spans="14:16">
      <c r="N2311" s="459" t="s">
        <v>8057</v>
      </c>
      <c r="O2311" s="459" t="s">
        <v>3596</v>
      </c>
      <c r="P2311" s="459">
        <v>0</v>
      </c>
    </row>
    <row r="2312" spans="14:16">
      <c r="N2312" s="459" t="s">
        <v>8058</v>
      </c>
      <c r="O2312" s="459" t="s">
        <v>6646</v>
      </c>
      <c r="P2312" s="459">
        <v>0.2</v>
      </c>
    </row>
    <row r="2313" spans="14:16">
      <c r="N2313" s="459" t="s">
        <v>8059</v>
      </c>
      <c r="O2313" s="459" t="s">
        <v>6648</v>
      </c>
      <c r="P2313" s="459">
        <v>0.42399999999999999</v>
      </c>
    </row>
    <row r="2314" spans="14:16">
      <c r="N2314" s="459" t="s">
        <v>8060</v>
      </c>
      <c r="O2314" s="459" t="s">
        <v>6650</v>
      </c>
      <c r="P2314" s="459">
        <v>0</v>
      </c>
    </row>
    <row r="2315" spans="14:16">
      <c r="N2315" s="459" t="s">
        <v>8061</v>
      </c>
      <c r="O2315" s="459" t="s">
        <v>3600</v>
      </c>
      <c r="P2315" s="459">
        <v>0</v>
      </c>
    </row>
    <row r="2316" spans="14:16">
      <c r="N2316" s="459" t="s">
        <v>8062</v>
      </c>
      <c r="O2316" s="459" t="s">
        <v>6653</v>
      </c>
      <c r="P2316" s="459">
        <v>0.31900000000000001</v>
      </c>
    </row>
    <row r="2317" spans="14:16">
      <c r="N2317" s="459" t="s">
        <v>8063</v>
      </c>
      <c r="O2317" s="459" t="s">
        <v>6655</v>
      </c>
      <c r="P2317" s="459">
        <v>0.35499999999999998</v>
      </c>
    </row>
    <row r="2318" spans="14:16">
      <c r="N2318" s="459" t="s">
        <v>8064</v>
      </c>
      <c r="O2318" s="459" t="s">
        <v>967</v>
      </c>
      <c r="P2318" s="459">
        <v>0</v>
      </c>
    </row>
    <row r="2319" spans="14:16">
      <c r="N2319" s="459" t="s">
        <v>8065</v>
      </c>
      <c r="O2319" s="459" t="s">
        <v>3607</v>
      </c>
      <c r="P2319" s="459">
        <v>0.44500000000000001</v>
      </c>
    </row>
    <row r="2320" spans="14:16">
      <c r="N2320" s="459" t="s">
        <v>8066</v>
      </c>
      <c r="O2320" s="459" t="s">
        <v>6659</v>
      </c>
      <c r="P2320" s="459">
        <v>0.72399999999999998</v>
      </c>
    </row>
    <row r="2321" spans="14:16">
      <c r="N2321" s="459" t="s">
        <v>8067</v>
      </c>
      <c r="O2321" s="459" t="s">
        <v>6661</v>
      </c>
      <c r="P2321" s="459">
        <v>0.308</v>
      </c>
    </row>
    <row r="2322" spans="14:16">
      <c r="N2322" s="459" t="s">
        <v>8068</v>
      </c>
      <c r="O2322" s="459" t="s">
        <v>6663</v>
      </c>
      <c r="P2322" s="459">
        <v>0.316</v>
      </c>
    </row>
    <row r="2323" spans="14:16">
      <c r="N2323" s="459" t="s">
        <v>8069</v>
      </c>
      <c r="O2323" s="459" t="s">
        <v>6665</v>
      </c>
      <c r="P2323" s="459">
        <v>0.36000000000000004</v>
      </c>
    </row>
    <row r="2324" spans="14:16">
      <c r="N2324" s="459" t="s">
        <v>8070</v>
      </c>
      <c r="O2324" s="459" t="s">
        <v>985</v>
      </c>
      <c r="P2324" s="459">
        <v>0</v>
      </c>
    </row>
    <row r="2325" spans="14:16">
      <c r="N2325" s="459" t="s">
        <v>8071</v>
      </c>
      <c r="O2325" s="459" t="s">
        <v>6667</v>
      </c>
      <c r="P2325" s="459">
        <v>0.31900000000000001</v>
      </c>
    </row>
    <row r="2326" spans="14:16">
      <c r="N2326" s="459" t="s">
        <v>8072</v>
      </c>
      <c r="O2326" s="459" t="s">
        <v>6669</v>
      </c>
      <c r="P2326" s="459">
        <v>0.316</v>
      </c>
    </row>
    <row r="2327" spans="14:16">
      <c r="N2327" s="459" t="s">
        <v>8073</v>
      </c>
      <c r="O2327" s="459" t="s">
        <v>6671</v>
      </c>
      <c r="P2327" s="459">
        <v>0.316</v>
      </c>
    </row>
    <row r="2328" spans="14:16">
      <c r="N2328" s="459" t="s">
        <v>8074</v>
      </c>
      <c r="O2328" s="459" t="s">
        <v>3626</v>
      </c>
      <c r="P2328" s="459">
        <v>0.35100000000000003</v>
      </c>
    </row>
    <row r="2329" spans="14:16">
      <c r="N2329" s="459" t="s">
        <v>8075</v>
      </c>
      <c r="O2329" s="459" t="s">
        <v>6673</v>
      </c>
      <c r="P2329" s="459">
        <v>0.32100000000000001</v>
      </c>
    </row>
    <row r="2330" spans="14:16">
      <c r="N2330" s="459" t="s">
        <v>8076</v>
      </c>
      <c r="O2330" s="459" t="s">
        <v>3630</v>
      </c>
      <c r="P2330" s="459">
        <v>0.25</v>
      </c>
    </row>
    <row r="2331" spans="14:16">
      <c r="N2331" s="459" t="s">
        <v>8077</v>
      </c>
      <c r="O2331" s="459" t="s">
        <v>6676</v>
      </c>
      <c r="P2331" s="459">
        <v>0.47199999999999998</v>
      </c>
    </row>
    <row r="2332" spans="14:16">
      <c r="N2332" s="459" t="s">
        <v>8078</v>
      </c>
      <c r="O2332" s="459" t="s">
        <v>6678</v>
      </c>
      <c r="P2332" s="459">
        <v>0.49399999999999999</v>
      </c>
    </row>
    <row r="2333" spans="14:16">
      <c r="N2333" s="459" t="s">
        <v>8079</v>
      </c>
      <c r="O2333" s="459" t="s">
        <v>6680</v>
      </c>
      <c r="P2333" s="459">
        <v>0.308</v>
      </c>
    </row>
    <row r="2334" spans="14:16">
      <c r="N2334" s="459" t="s">
        <v>8080</v>
      </c>
      <c r="O2334" s="459" t="s">
        <v>983</v>
      </c>
      <c r="P2334" s="459">
        <v>0</v>
      </c>
    </row>
    <row r="2335" spans="14:16">
      <c r="N2335" s="459" t="s">
        <v>8081</v>
      </c>
      <c r="O2335" s="459" t="s">
        <v>3637</v>
      </c>
      <c r="P2335" s="459">
        <v>0</v>
      </c>
    </row>
    <row r="2336" spans="14:16">
      <c r="N2336" s="459" t="s">
        <v>8082</v>
      </c>
      <c r="O2336" s="459" t="s">
        <v>6684</v>
      </c>
      <c r="P2336" s="459">
        <v>0.45300000000000001</v>
      </c>
    </row>
    <row r="2337" spans="14:16">
      <c r="N2337" s="459" t="s">
        <v>8083</v>
      </c>
      <c r="O2337" s="459" t="s">
        <v>647</v>
      </c>
      <c r="P2337" s="459">
        <v>0</v>
      </c>
    </row>
    <row r="2338" spans="14:16">
      <c r="N2338" s="459" t="s">
        <v>8084</v>
      </c>
      <c r="O2338" s="459" t="s">
        <v>6688</v>
      </c>
      <c r="P2338" s="459">
        <v>0.54500000000000004</v>
      </c>
    </row>
    <row r="2339" spans="14:16">
      <c r="N2339" s="459" t="s">
        <v>8085</v>
      </c>
      <c r="O2339" s="459" t="s">
        <v>6690</v>
      </c>
      <c r="P2339" s="459">
        <v>0.438</v>
      </c>
    </row>
    <row r="2340" spans="14:16">
      <c r="N2340" s="459" t="s">
        <v>8086</v>
      </c>
      <c r="O2340" s="459" t="s">
        <v>6692</v>
      </c>
      <c r="P2340" s="459">
        <v>0</v>
      </c>
    </row>
    <row r="2341" spans="14:16">
      <c r="N2341" s="459" t="s">
        <v>8087</v>
      </c>
      <c r="O2341" s="459" t="s">
        <v>6694</v>
      </c>
      <c r="P2341" s="459">
        <v>0</v>
      </c>
    </row>
    <row r="2342" spans="14:16">
      <c r="N2342" s="459" t="s">
        <v>8088</v>
      </c>
      <c r="O2342" s="459" t="s">
        <v>6696</v>
      </c>
      <c r="P2342" s="459">
        <v>0</v>
      </c>
    </row>
    <row r="2343" spans="14:16">
      <c r="N2343" s="459" t="s">
        <v>8089</v>
      </c>
      <c r="O2343" s="459" t="s">
        <v>8090</v>
      </c>
      <c r="P2343" s="459">
        <v>0.48799999999999999</v>
      </c>
    </row>
    <row r="2344" spans="14:16">
      <c r="N2344" s="459" t="s">
        <v>8091</v>
      </c>
      <c r="O2344" s="459" t="s">
        <v>6700</v>
      </c>
      <c r="P2344" s="459">
        <v>0.42399999999999999</v>
      </c>
    </row>
    <row r="2345" spans="14:16">
      <c r="N2345" s="459" t="s">
        <v>8092</v>
      </c>
      <c r="O2345" s="459" t="s">
        <v>6702</v>
      </c>
      <c r="P2345" s="459">
        <v>0.53399999999999992</v>
      </c>
    </row>
    <row r="2346" spans="14:16">
      <c r="N2346" s="459" t="s">
        <v>8093</v>
      </c>
      <c r="O2346" s="459" t="s">
        <v>6708</v>
      </c>
      <c r="P2346" s="459">
        <v>0.42299999999999999</v>
      </c>
    </row>
    <row r="2347" spans="14:16">
      <c r="N2347" s="459" t="s">
        <v>8094</v>
      </c>
      <c r="O2347" s="459" t="s">
        <v>3668</v>
      </c>
      <c r="P2347" s="459">
        <v>0</v>
      </c>
    </row>
    <row r="2348" spans="14:16">
      <c r="N2348" s="459" t="s">
        <v>8095</v>
      </c>
      <c r="O2348" s="459" t="s">
        <v>6711</v>
      </c>
      <c r="P2348" s="459">
        <v>0.307</v>
      </c>
    </row>
    <row r="2349" spans="14:16">
      <c r="N2349" s="459" t="s">
        <v>8096</v>
      </c>
      <c r="O2349" s="459" t="s">
        <v>6706</v>
      </c>
      <c r="P2349" s="459">
        <v>0.55900000000000005</v>
      </c>
    </row>
    <row r="2350" spans="14:16">
      <c r="N2350" s="459" t="s">
        <v>8097</v>
      </c>
      <c r="O2350" s="459" t="s">
        <v>3674</v>
      </c>
      <c r="P2350" s="459">
        <v>0</v>
      </c>
    </row>
    <row r="2351" spans="14:16">
      <c r="N2351" s="459" t="s">
        <v>8098</v>
      </c>
      <c r="O2351" s="459" t="s">
        <v>3676</v>
      </c>
      <c r="P2351" s="459">
        <v>0.22700000000000001</v>
      </c>
    </row>
    <row r="2352" spans="14:16">
      <c r="N2352" s="459" t="s">
        <v>8099</v>
      </c>
      <c r="O2352" s="459" t="s">
        <v>3678</v>
      </c>
      <c r="P2352" s="459">
        <v>1.2689999999999999</v>
      </c>
    </row>
    <row r="2353" spans="14:16">
      <c r="N2353" s="459" t="s">
        <v>8100</v>
      </c>
      <c r="O2353" s="459" t="s">
        <v>6716</v>
      </c>
      <c r="P2353" s="459">
        <v>0.47699999999999998</v>
      </c>
    </row>
    <row r="2354" spans="14:16">
      <c r="N2354" s="459" t="s">
        <v>8101</v>
      </c>
      <c r="O2354" s="459" t="s">
        <v>3683</v>
      </c>
      <c r="P2354" s="459">
        <v>0</v>
      </c>
    </row>
    <row r="2355" spans="14:16">
      <c r="N2355" s="459" t="s">
        <v>8102</v>
      </c>
      <c r="O2355" s="459" t="s">
        <v>6719</v>
      </c>
      <c r="P2355" s="459">
        <v>0.29099999999999998</v>
      </c>
    </row>
    <row r="2356" spans="14:16">
      <c r="N2356" s="459" t="s">
        <v>8103</v>
      </c>
      <c r="O2356" s="459" t="s">
        <v>3687</v>
      </c>
      <c r="P2356" s="459">
        <v>0</v>
      </c>
    </row>
    <row r="2357" spans="14:16">
      <c r="N2357" s="459" t="s">
        <v>8104</v>
      </c>
      <c r="O2357" s="459" t="s">
        <v>3689</v>
      </c>
      <c r="P2357" s="459">
        <v>0.21</v>
      </c>
    </row>
    <row r="2358" spans="14:16">
      <c r="N2358" s="459" t="s">
        <v>8105</v>
      </c>
      <c r="O2358" s="459" t="s">
        <v>3691</v>
      </c>
      <c r="P2358" s="459">
        <v>0.29399999999999998</v>
      </c>
    </row>
    <row r="2359" spans="14:16">
      <c r="N2359" s="459" t="s">
        <v>8106</v>
      </c>
      <c r="O2359" s="459" t="s">
        <v>3693</v>
      </c>
      <c r="P2359" s="459">
        <v>0.315</v>
      </c>
    </row>
    <row r="2360" spans="14:16">
      <c r="N2360" s="459" t="s">
        <v>8107</v>
      </c>
      <c r="O2360" s="459" t="s">
        <v>3695</v>
      </c>
      <c r="P2360" s="459">
        <v>0.378</v>
      </c>
    </row>
    <row r="2361" spans="14:16">
      <c r="N2361" s="459" t="s">
        <v>8108</v>
      </c>
      <c r="O2361" s="459" t="s">
        <v>3697</v>
      </c>
      <c r="P2361" s="459">
        <v>0.35699999999999998</v>
      </c>
    </row>
    <row r="2362" spans="14:16">
      <c r="N2362" s="459" t="s">
        <v>8109</v>
      </c>
      <c r="O2362" s="459" t="s">
        <v>3699</v>
      </c>
      <c r="P2362" s="459">
        <v>0.33600000000000002</v>
      </c>
    </row>
    <row r="2363" spans="14:16">
      <c r="N2363" s="459" t="s">
        <v>8110</v>
      </c>
      <c r="O2363" s="459" t="s">
        <v>3701</v>
      </c>
      <c r="P2363" s="459">
        <v>0.27300000000000002</v>
      </c>
    </row>
    <row r="2364" spans="14:16">
      <c r="N2364" s="459" t="s">
        <v>8111</v>
      </c>
      <c r="O2364" s="459" t="s">
        <v>6729</v>
      </c>
      <c r="P2364" s="459">
        <v>0.16800000000000001</v>
      </c>
    </row>
    <row r="2365" spans="14:16">
      <c r="N2365" s="459" t="s">
        <v>8112</v>
      </c>
      <c r="O2365" s="459" t="s">
        <v>6731</v>
      </c>
      <c r="P2365" s="459">
        <v>0.39900000000000002</v>
      </c>
    </row>
    <row r="2366" spans="14:16">
      <c r="N2366" s="459" t="s">
        <v>8113</v>
      </c>
      <c r="O2366" s="459" t="s">
        <v>6733</v>
      </c>
      <c r="P2366" s="459">
        <v>0.44800000000000001</v>
      </c>
    </row>
    <row r="2367" spans="14:16">
      <c r="N2367" s="459" t="s">
        <v>8114</v>
      </c>
      <c r="O2367" s="459" t="s">
        <v>6735</v>
      </c>
      <c r="P2367" s="459">
        <v>0</v>
      </c>
    </row>
    <row r="2368" spans="14:16">
      <c r="N2368" s="459" t="s">
        <v>8115</v>
      </c>
      <c r="O2368" s="459" t="s">
        <v>8116</v>
      </c>
      <c r="P2368" s="459">
        <v>0.42399999999999999</v>
      </c>
    </row>
    <row r="2369" spans="14:16">
      <c r="N2369" s="459" t="s">
        <v>8117</v>
      </c>
      <c r="O2369" s="459" t="s">
        <v>3708</v>
      </c>
      <c r="P2369" s="459">
        <v>0</v>
      </c>
    </row>
    <row r="2370" spans="14:16">
      <c r="N2370" s="459" t="s">
        <v>8118</v>
      </c>
      <c r="O2370" s="459" t="s">
        <v>3710</v>
      </c>
      <c r="P2370" s="459">
        <v>0.02</v>
      </c>
    </row>
    <row r="2371" spans="14:16">
      <c r="N2371" s="459" t="s">
        <v>8119</v>
      </c>
      <c r="O2371" s="459" t="s">
        <v>8120</v>
      </c>
      <c r="P2371" s="459">
        <v>0.44800000000000001</v>
      </c>
    </row>
    <row r="2372" spans="14:16">
      <c r="N2372" s="459" t="s">
        <v>8121</v>
      </c>
      <c r="O2372" s="459" t="s">
        <v>3714</v>
      </c>
      <c r="P2372" s="459">
        <v>0</v>
      </c>
    </row>
    <row r="2373" spans="14:16">
      <c r="N2373" s="459" t="s">
        <v>8122</v>
      </c>
      <c r="O2373" s="459" t="s">
        <v>6742</v>
      </c>
      <c r="P2373" s="459">
        <v>0.28699999999999998</v>
      </c>
    </row>
    <row r="2374" spans="14:16">
      <c r="N2374" s="459" t="s">
        <v>8123</v>
      </c>
      <c r="O2374" s="459" t="s">
        <v>8124</v>
      </c>
      <c r="P2374" s="459">
        <v>0.47699999999999998</v>
      </c>
    </row>
    <row r="2375" spans="14:16">
      <c r="N2375" s="459" t="s">
        <v>8125</v>
      </c>
      <c r="O2375" s="459" t="s">
        <v>3719</v>
      </c>
      <c r="P2375" s="459">
        <v>0</v>
      </c>
    </row>
    <row r="2376" spans="14:16">
      <c r="N2376" s="459" t="s">
        <v>8126</v>
      </c>
      <c r="O2376" s="459" t="s">
        <v>6745</v>
      </c>
      <c r="P2376" s="459">
        <v>0.48699999999999999</v>
      </c>
    </row>
    <row r="2377" spans="14:16">
      <c r="N2377" s="459" t="s">
        <v>8127</v>
      </c>
      <c r="O2377" s="459" t="s">
        <v>3723</v>
      </c>
      <c r="P2377" s="459">
        <v>0</v>
      </c>
    </row>
    <row r="2378" spans="14:16">
      <c r="N2378" s="459" t="s">
        <v>8128</v>
      </c>
      <c r="O2378" s="459" t="s">
        <v>3725</v>
      </c>
      <c r="P2378" s="459">
        <v>0</v>
      </c>
    </row>
    <row r="2379" spans="14:16">
      <c r="N2379" s="459" t="s">
        <v>8129</v>
      </c>
      <c r="O2379" s="459" t="s">
        <v>6749</v>
      </c>
      <c r="P2379" s="459">
        <v>0.29899999999999999</v>
      </c>
    </row>
    <row r="2380" spans="14:16">
      <c r="N2380" s="459" t="s">
        <v>8130</v>
      </c>
      <c r="O2380" s="459" t="s">
        <v>6751</v>
      </c>
      <c r="P2380" s="459">
        <v>0.33300000000000002</v>
      </c>
    </row>
    <row r="2381" spans="14:16">
      <c r="N2381" s="459" t="s">
        <v>8131</v>
      </c>
      <c r="O2381" s="459" t="s">
        <v>6753</v>
      </c>
      <c r="P2381" s="459">
        <v>0.56300000000000006</v>
      </c>
    </row>
    <row r="2382" spans="14:16">
      <c r="N2382" s="459" t="s">
        <v>8132</v>
      </c>
      <c r="O2382" s="459" t="s">
        <v>6757</v>
      </c>
      <c r="P2382" s="459">
        <v>0.51400000000000001</v>
      </c>
    </row>
    <row r="2383" spans="14:16">
      <c r="N2383" s="459" t="s">
        <v>8133</v>
      </c>
      <c r="O2383" s="459" t="s">
        <v>3735</v>
      </c>
      <c r="P2383" s="459">
        <v>0</v>
      </c>
    </row>
    <row r="2384" spans="14:16">
      <c r="N2384" s="459" t="s">
        <v>8134</v>
      </c>
      <c r="O2384" s="459" t="s">
        <v>6760</v>
      </c>
      <c r="P2384" s="459">
        <v>0</v>
      </c>
    </row>
    <row r="2385" spans="14:16">
      <c r="N2385" s="459" t="s">
        <v>8135</v>
      </c>
      <c r="O2385" s="459" t="s">
        <v>6762</v>
      </c>
      <c r="P2385" s="459">
        <v>0</v>
      </c>
    </row>
    <row r="2386" spans="14:16">
      <c r="N2386" s="459" t="s">
        <v>8136</v>
      </c>
      <c r="O2386" s="459" t="s">
        <v>6764</v>
      </c>
      <c r="P2386" s="459">
        <v>0.48499999999999999</v>
      </c>
    </row>
    <row r="2387" spans="14:16">
      <c r="N2387" s="459" t="s">
        <v>8137</v>
      </c>
      <c r="O2387" s="459" t="s">
        <v>6770</v>
      </c>
      <c r="P2387" s="459">
        <v>0.52200000000000002</v>
      </c>
    </row>
    <row r="2388" spans="14:16">
      <c r="N2388" s="459" t="s">
        <v>8138</v>
      </c>
      <c r="O2388" s="459" t="s">
        <v>6772</v>
      </c>
      <c r="P2388" s="459">
        <v>0.499</v>
      </c>
    </row>
    <row r="2389" spans="14:16">
      <c r="N2389" s="459" t="s">
        <v>8139</v>
      </c>
      <c r="O2389" s="459" t="s">
        <v>981</v>
      </c>
      <c r="P2389" s="459">
        <v>0</v>
      </c>
    </row>
    <row r="2390" spans="14:16">
      <c r="N2390" s="459" t="s">
        <v>8140</v>
      </c>
      <c r="O2390" s="459" t="s">
        <v>3742</v>
      </c>
      <c r="P2390" s="459">
        <v>0</v>
      </c>
    </row>
    <row r="2391" spans="14:16">
      <c r="N2391" s="459" t="s">
        <v>8141</v>
      </c>
      <c r="O2391" s="459" t="s">
        <v>6776</v>
      </c>
      <c r="P2391" s="459">
        <v>0</v>
      </c>
    </row>
    <row r="2392" spans="14:16">
      <c r="N2392" s="459" t="s">
        <v>8142</v>
      </c>
      <c r="O2392" s="459" t="s">
        <v>6778</v>
      </c>
      <c r="P2392" s="459">
        <v>0</v>
      </c>
    </row>
    <row r="2393" spans="14:16">
      <c r="N2393" s="459" t="s">
        <v>8143</v>
      </c>
      <c r="O2393" s="459" t="s">
        <v>6780</v>
      </c>
      <c r="P2393" s="459">
        <v>0.54500000000000004</v>
      </c>
    </row>
    <row r="2394" spans="14:16">
      <c r="N2394" s="459" t="s">
        <v>8144</v>
      </c>
      <c r="O2394" s="459" t="s">
        <v>6786</v>
      </c>
      <c r="P2394" s="459">
        <v>0.59500000000000008</v>
      </c>
    </row>
    <row r="2395" spans="14:16">
      <c r="N2395" s="459" t="s">
        <v>8145</v>
      </c>
      <c r="O2395" s="459" t="s">
        <v>6782</v>
      </c>
      <c r="P2395" s="459">
        <v>0</v>
      </c>
    </row>
    <row r="2396" spans="14:16">
      <c r="N2396" s="459" t="s">
        <v>8146</v>
      </c>
      <c r="O2396" s="459" t="s">
        <v>6784</v>
      </c>
      <c r="P2396" s="459">
        <v>0.38800000000000001</v>
      </c>
    </row>
    <row r="2397" spans="14:16">
      <c r="N2397" s="459" t="s">
        <v>8147</v>
      </c>
      <c r="O2397" s="459" t="s">
        <v>6766</v>
      </c>
      <c r="P2397" s="459">
        <v>0</v>
      </c>
    </row>
    <row r="2398" spans="14:16">
      <c r="N2398" s="459" t="s">
        <v>8148</v>
      </c>
      <c r="O2398" s="459" t="s">
        <v>8149</v>
      </c>
      <c r="P2398" s="459">
        <v>0.50900000000000001</v>
      </c>
    </row>
    <row r="2399" spans="14:16">
      <c r="N2399" s="459" t="s">
        <v>8150</v>
      </c>
      <c r="O2399" s="459" t="s">
        <v>6788</v>
      </c>
      <c r="P2399" s="459">
        <v>0.43600000000000005</v>
      </c>
    </row>
    <row r="2400" spans="14:16">
      <c r="N2400" s="459" t="s">
        <v>8151</v>
      </c>
      <c r="O2400" s="459" t="s">
        <v>6790</v>
      </c>
      <c r="P2400" s="459">
        <v>0.49399999999999999</v>
      </c>
    </row>
    <row r="2401" spans="14:16">
      <c r="N2401" s="459" t="s">
        <v>8152</v>
      </c>
      <c r="O2401" s="459" t="s">
        <v>6792</v>
      </c>
      <c r="P2401" s="459">
        <v>0</v>
      </c>
    </row>
    <row r="2402" spans="14:16">
      <c r="N2402" s="459" t="s">
        <v>8153</v>
      </c>
      <c r="O2402" s="459" t="s">
        <v>8154</v>
      </c>
      <c r="P2402" s="459">
        <v>0.25900000000000001</v>
      </c>
    </row>
    <row r="2403" spans="14:16">
      <c r="N2403" s="459" t="s">
        <v>8155</v>
      </c>
      <c r="O2403" s="459" t="s">
        <v>6796</v>
      </c>
      <c r="P2403" s="459">
        <v>0.45600000000000002</v>
      </c>
    </row>
    <row r="2404" spans="14:16">
      <c r="N2404" s="459" t="s">
        <v>8156</v>
      </c>
      <c r="O2404" s="459" t="s">
        <v>3761</v>
      </c>
      <c r="P2404" s="459">
        <v>0</v>
      </c>
    </row>
    <row r="2405" spans="14:16">
      <c r="N2405" s="459" t="s">
        <v>8157</v>
      </c>
      <c r="O2405" s="459" t="s">
        <v>3763</v>
      </c>
      <c r="P2405" s="459">
        <v>0.17799999999999999</v>
      </c>
    </row>
    <row r="2406" spans="14:16">
      <c r="N2406" s="459" t="s">
        <v>8158</v>
      </c>
      <c r="O2406" s="459" t="s">
        <v>6800</v>
      </c>
      <c r="P2406" s="459">
        <v>0.32700000000000001</v>
      </c>
    </row>
    <row r="2407" spans="14:16">
      <c r="N2407" s="459" t="s">
        <v>8159</v>
      </c>
      <c r="O2407" s="459" t="s">
        <v>6802</v>
      </c>
      <c r="P2407" s="459">
        <v>0.438</v>
      </c>
    </row>
    <row r="2408" spans="14:16">
      <c r="N2408" s="459" t="s">
        <v>8160</v>
      </c>
      <c r="O2408" s="459" t="s">
        <v>3769</v>
      </c>
      <c r="P2408" s="459">
        <v>0.377</v>
      </c>
    </row>
    <row r="2409" spans="14:16">
      <c r="N2409" s="459" t="s">
        <v>8161</v>
      </c>
      <c r="O2409" s="459" t="s">
        <v>6805</v>
      </c>
      <c r="P2409" s="459">
        <v>0.38800000000000001</v>
      </c>
    </row>
    <row r="2410" spans="14:16">
      <c r="N2410" s="459" t="s">
        <v>8162</v>
      </c>
      <c r="O2410" s="459" t="s">
        <v>6807</v>
      </c>
      <c r="P2410" s="459">
        <v>0.55800000000000005</v>
      </c>
    </row>
    <row r="2411" spans="14:16">
      <c r="N2411" s="459" t="s">
        <v>8163</v>
      </c>
      <c r="O2411" s="459" t="s">
        <v>6809</v>
      </c>
      <c r="P2411" s="459">
        <v>0.34400000000000003</v>
      </c>
    </row>
    <row r="2412" spans="14:16">
      <c r="N2412" s="459" t="s">
        <v>8164</v>
      </c>
      <c r="O2412" s="459" t="s">
        <v>6811</v>
      </c>
      <c r="P2412" s="459">
        <v>0.46400000000000002</v>
      </c>
    </row>
    <row r="2413" spans="14:16">
      <c r="N2413" s="459" t="s">
        <v>8165</v>
      </c>
      <c r="O2413" s="459" t="s">
        <v>6813</v>
      </c>
      <c r="P2413" s="459">
        <v>0.58600000000000008</v>
      </c>
    </row>
    <row r="2414" spans="14:16">
      <c r="N2414" s="459" t="s">
        <v>8166</v>
      </c>
      <c r="O2414" s="459" t="s">
        <v>6815</v>
      </c>
      <c r="P2414" s="459">
        <v>0.42399999999999999</v>
      </c>
    </row>
    <row r="2415" spans="14:16">
      <c r="N2415" s="459" t="s">
        <v>8167</v>
      </c>
      <c r="O2415" s="459" t="s">
        <v>8168</v>
      </c>
      <c r="P2415" s="459">
        <v>0.125</v>
      </c>
    </row>
    <row r="2416" spans="14:16">
      <c r="N2416" s="459" t="s">
        <v>8169</v>
      </c>
      <c r="O2416" s="459" t="s">
        <v>8170</v>
      </c>
      <c r="P2416" s="459">
        <v>0.32500000000000001</v>
      </c>
    </row>
    <row r="2417" spans="14:16">
      <c r="N2417" s="459" t="s">
        <v>8171</v>
      </c>
      <c r="O2417" s="459" t="s">
        <v>8172</v>
      </c>
      <c r="P2417" s="459">
        <v>0.45300000000000001</v>
      </c>
    </row>
    <row r="2418" spans="14:16">
      <c r="N2418" s="459" t="s">
        <v>8173</v>
      </c>
      <c r="O2418" s="459" t="s">
        <v>6823</v>
      </c>
      <c r="P2418" s="459">
        <v>0.34400000000000003</v>
      </c>
    </row>
    <row r="2419" spans="14:16">
      <c r="N2419" s="459" t="s">
        <v>8174</v>
      </c>
      <c r="O2419" s="459" t="s">
        <v>6825</v>
      </c>
      <c r="P2419" s="459">
        <v>0.54100000000000004</v>
      </c>
    </row>
    <row r="2420" spans="14:16">
      <c r="N2420" s="459" t="s">
        <v>8175</v>
      </c>
      <c r="O2420" s="459" t="s">
        <v>3788</v>
      </c>
      <c r="P2420" s="459">
        <v>0</v>
      </c>
    </row>
    <row r="2421" spans="14:16">
      <c r="N2421" s="459" t="s">
        <v>8176</v>
      </c>
      <c r="O2421" s="459" t="s">
        <v>6828</v>
      </c>
      <c r="P2421" s="459">
        <v>0.34</v>
      </c>
    </row>
    <row r="2422" spans="14:16">
      <c r="N2422" s="459" t="s">
        <v>8177</v>
      </c>
      <c r="O2422" s="459" t="s">
        <v>6830</v>
      </c>
      <c r="P2422" s="459">
        <v>0</v>
      </c>
    </row>
    <row r="2423" spans="14:16">
      <c r="N2423" s="459" t="s">
        <v>8178</v>
      </c>
      <c r="O2423" s="459" t="s">
        <v>6832</v>
      </c>
      <c r="P2423" s="459">
        <v>0.29199999999999998</v>
      </c>
    </row>
    <row r="2424" spans="14:16">
      <c r="N2424" s="459" t="s">
        <v>8179</v>
      </c>
      <c r="O2424" s="459" t="s">
        <v>6834</v>
      </c>
      <c r="P2424" s="459">
        <v>0</v>
      </c>
    </row>
    <row r="2425" spans="14:16">
      <c r="N2425" s="459" t="s">
        <v>8180</v>
      </c>
      <c r="O2425" s="459" t="s">
        <v>6836</v>
      </c>
      <c r="P2425" s="459">
        <v>0</v>
      </c>
    </row>
    <row r="2426" spans="14:16">
      <c r="N2426" s="459" t="s">
        <v>8181</v>
      </c>
      <c r="O2426" s="459" t="s">
        <v>6838</v>
      </c>
      <c r="P2426" s="459">
        <v>0.43099999999999999</v>
      </c>
    </row>
    <row r="2427" spans="14:16">
      <c r="N2427" s="459" t="s">
        <v>8182</v>
      </c>
      <c r="O2427" s="459" t="s">
        <v>6840</v>
      </c>
      <c r="P2427" s="459">
        <v>0</v>
      </c>
    </row>
    <row r="2428" spans="14:16">
      <c r="N2428" s="459" t="s">
        <v>8183</v>
      </c>
      <c r="O2428" s="459" t="s">
        <v>8184</v>
      </c>
      <c r="P2428" s="459">
        <v>0</v>
      </c>
    </row>
    <row r="2429" spans="14:16">
      <c r="N2429" s="459" t="s">
        <v>8185</v>
      </c>
      <c r="O2429" s="459" t="s">
        <v>3793</v>
      </c>
      <c r="P2429" s="459">
        <v>0</v>
      </c>
    </row>
    <row r="2430" spans="14:16">
      <c r="N2430" s="459" t="s">
        <v>8186</v>
      </c>
      <c r="O2430" s="459" t="s">
        <v>3795</v>
      </c>
      <c r="P2430" s="459">
        <v>0</v>
      </c>
    </row>
    <row r="2431" spans="14:16">
      <c r="N2431" s="459" t="s">
        <v>8187</v>
      </c>
      <c r="O2431" s="459" t="s">
        <v>6846</v>
      </c>
      <c r="P2431" s="459">
        <v>6.6000000000000003E-2</v>
      </c>
    </row>
    <row r="2432" spans="14:16">
      <c r="N2432" s="459" t="s">
        <v>8188</v>
      </c>
      <c r="O2432" s="459" t="s">
        <v>6848</v>
      </c>
      <c r="P2432" s="459">
        <v>0.23499999999999999</v>
      </c>
    </row>
    <row r="2433" spans="14:16">
      <c r="N2433" s="459" t="s">
        <v>8189</v>
      </c>
      <c r="O2433" s="459" t="s">
        <v>6850</v>
      </c>
      <c r="P2433" s="459">
        <v>0.24899999999999997</v>
      </c>
    </row>
    <row r="2434" spans="14:16">
      <c r="N2434" s="459" t="s">
        <v>8190</v>
      </c>
      <c r="O2434" s="459" t="s">
        <v>6852</v>
      </c>
      <c r="P2434" s="459">
        <v>0.443</v>
      </c>
    </row>
    <row r="2435" spans="14:16">
      <c r="N2435" s="459" t="s">
        <v>8191</v>
      </c>
      <c r="O2435" s="459" t="s">
        <v>3799</v>
      </c>
      <c r="P2435" s="459">
        <v>0</v>
      </c>
    </row>
    <row r="2436" spans="14:16">
      <c r="N2436" s="459" t="s">
        <v>8192</v>
      </c>
      <c r="O2436" s="459" t="s">
        <v>3801</v>
      </c>
      <c r="P2436" s="459">
        <v>0</v>
      </c>
    </row>
    <row r="2437" spans="14:16">
      <c r="N2437" s="459" t="s">
        <v>8193</v>
      </c>
      <c r="O2437" s="459" t="s">
        <v>3803</v>
      </c>
      <c r="P2437" s="459">
        <v>0</v>
      </c>
    </row>
    <row r="2438" spans="14:16">
      <c r="N2438" s="459" t="s">
        <v>8194</v>
      </c>
      <c r="O2438" s="459" t="s">
        <v>3805</v>
      </c>
      <c r="P2438" s="459">
        <v>0</v>
      </c>
    </row>
    <row r="2439" spans="14:16">
      <c r="N2439" s="459" t="s">
        <v>8195</v>
      </c>
      <c r="O2439" s="459" t="s">
        <v>3807</v>
      </c>
      <c r="P2439" s="459">
        <v>0</v>
      </c>
    </row>
    <row r="2440" spans="14:16">
      <c r="N2440" s="459" t="s">
        <v>8196</v>
      </c>
      <c r="O2440" s="459" t="s">
        <v>3809</v>
      </c>
      <c r="P2440" s="459">
        <v>0</v>
      </c>
    </row>
    <row r="2441" spans="14:16">
      <c r="N2441" s="459" t="s">
        <v>8197</v>
      </c>
      <c r="O2441" s="459" t="s">
        <v>6860</v>
      </c>
      <c r="P2441" s="459">
        <v>0</v>
      </c>
    </row>
    <row r="2442" spans="14:16">
      <c r="N2442" s="459" t="s">
        <v>8198</v>
      </c>
      <c r="O2442" s="459" t="s">
        <v>6862</v>
      </c>
      <c r="P2442" s="459">
        <v>0</v>
      </c>
    </row>
    <row r="2443" spans="14:16">
      <c r="N2443" s="459" t="s">
        <v>8199</v>
      </c>
      <c r="O2443" s="459" t="s">
        <v>6864</v>
      </c>
      <c r="P2443" s="459">
        <v>0</v>
      </c>
    </row>
    <row r="2444" spans="14:16">
      <c r="N2444" s="459" t="s">
        <v>8200</v>
      </c>
      <c r="O2444" s="459" t="s">
        <v>6866</v>
      </c>
      <c r="P2444" s="459">
        <v>0.45700000000000002</v>
      </c>
    </row>
    <row r="2445" spans="14:16">
      <c r="N2445" s="459" t="s">
        <v>8201</v>
      </c>
      <c r="O2445" s="459" t="s">
        <v>6868</v>
      </c>
      <c r="P2445" s="459">
        <v>0</v>
      </c>
    </row>
    <row r="2446" spans="14:16">
      <c r="N2446" s="459" t="s">
        <v>8202</v>
      </c>
      <c r="O2446" s="459" t="s">
        <v>6870</v>
      </c>
      <c r="P2446" s="459">
        <v>0</v>
      </c>
    </row>
    <row r="2447" spans="14:16">
      <c r="N2447" s="459" t="s">
        <v>8203</v>
      </c>
      <c r="O2447" s="459" t="s">
        <v>8204</v>
      </c>
      <c r="P2447" s="459">
        <v>0.437</v>
      </c>
    </row>
    <row r="2448" spans="14:16">
      <c r="N2448" s="459" t="s">
        <v>8205</v>
      </c>
      <c r="O2448" s="459" t="s">
        <v>3817</v>
      </c>
      <c r="P2448" s="459">
        <v>0.32</v>
      </c>
    </row>
    <row r="2449" spans="14:16">
      <c r="N2449" s="459" t="s">
        <v>8206</v>
      </c>
      <c r="O2449" s="459" t="s">
        <v>3819</v>
      </c>
      <c r="P2449" s="459">
        <v>0</v>
      </c>
    </row>
    <row r="2450" spans="14:16">
      <c r="N2450" s="459" t="s">
        <v>8207</v>
      </c>
      <c r="O2450" s="459" t="s">
        <v>3821</v>
      </c>
      <c r="P2450" s="459">
        <v>0.42499999999999999</v>
      </c>
    </row>
    <row r="2451" spans="14:16">
      <c r="N2451" s="459" t="s">
        <v>8208</v>
      </c>
      <c r="O2451" s="459" t="s">
        <v>660</v>
      </c>
      <c r="P2451" s="459">
        <v>0</v>
      </c>
    </row>
    <row r="2452" spans="14:16">
      <c r="N2452" s="459" t="s">
        <v>8209</v>
      </c>
      <c r="O2452" s="459" t="s">
        <v>980</v>
      </c>
      <c r="P2452" s="459">
        <v>0</v>
      </c>
    </row>
    <row r="2453" spans="14:16">
      <c r="N2453" s="459" t="s">
        <v>8210</v>
      </c>
      <c r="O2453" s="459" t="s">
        <v>3827</v>
      </c>
      <c r="P2453" s="459">
        <v>0.48799999999999999</v>
      </c>
    </row>
    <row r="2454" spans="14:16">
      <c r="N2454" s="459" t="s">
        <v>8211</v>
      </c>
      <c r="O2454" s="459" t="s">
        <v>6880</v>
      </c>
      <c r="P2454" s="459">
        <v>0.45300000000000001</v>
      </c>
    </row>
    <row r="2455" spans="14:16">
      <c r="N2455" s="459" t="s">
        <v>8212</v>
      </c>
      <c r="O2455" s="459" t="s">
        <v>6882</v>
      </c>
      <c r="P2455" s="459">
        <v>0.56799999999999995</v>
      </c>
    </row>
    <row r="2456" spans="14:16">
      <c r="N2456" s="459" t="s">
        <v>8213</v>
      </c>
      <c r="O2456" s="459" t="s">
        <v>6884</v>
      </c>
      <c r="P2456" s="459">
        <v>0.55199999999999994</v>
      </c>
    </row>
    <row r="2457" spans="14:16">
      <c r="N2457" s="459" t="s">
        <v>8214</v>
      </c>
      <c r="O2457" s="459" t="s">
        <v>6886</v>
      </c>
      <c r="P2457" s="459">
        <v>0.52899999999999991</v>
      </c>
    </row>
    <row r="2458" spans="14:16">
      <c r="N2458" s="459" t="s">
        <v>8215</v>
      </c>
      <c r="O2458" s="459" t="s">
        <v>998</v>
      </c>
      <c r="P2458" s="459">
        <v>0.28100000000000003</v>
      </c>
    </row>
    <row r="2459" spans="14:16">
      <c r="N2459" s="459" t="s">
        <v>8216</v>
      </c>
      <c r="O2459" s="459" t="s">
        <v>6889</v>
      </c>
      <c r="P2459" s="459">
        <v>0</v>
      </c>
    </row>
    <row r="2460" spans="14:16">
      <c r="N2460" s="459" t="s">
        <v>8217</v>
      </c>
      <c r="O2460" s="459" t="s">
        <v>6891</v>
      </c>
      <c r="P2460" s="459">
        <v>0.28100000000000003</v>
      </c>
    </row>
    <row r="2461" spans="14:16">
      <c r="N2461" s="459" t="s">
        <v>8218</v>
      </c>
      <c r="O2461" s="459" t="s">
        <v>6893</v>
      </c>
      <c r="P2461" s="459">
        <v>0</v>
      </c>
    </row>
    <row r="2462" spans="14:16">
      <c r="N2462" s="459" t="s">
        <v>8219</v>
      </c>
      <c r="O2462" s="459" t="s">
        <v>8220</v>
      </c>
      <c r="P2462" s="459">
        <v>0.55800000000000005</v>
      </c>
    </row>
    <row r="2463" spans="14:16">
      <c r="N2463" s="459" t="s">
        <v>8221</v>
      </c>
      <c r="O2463" s="459" t="s">
        <v>6897</v>
      </c>
      <c r="P2463" s="459">
        <v>0.316</v>
      </c>
    </row>
    <row r="2464" spans="14:16">
      <c r="N2464" s="459" t="s">
        <v>8222</v>
      </c>
      <c r="O2464" s="459" t="s">
        <v>6899</v>
      </c>
      <c r="P2464" s="459">
        <v>0</v>
      </c>
    </row>
    <row r="2465" spans="14:16">
      <c r="N2465" s="459" t="s">
        <v>8223</v>
      </c>
      <c r="O2465" s="459" t="s">
        <v>8224</v>
      </c>
      <c r="P2465" s="459">
        <v>0.376</v>
      </c>
    </row>
    <row r="2466" spans="14:16">
      <c r="N2466" s="459" t="s">
        <v>8225</v>
      </c>
      <c r="O2466" s="459" t="s">
        <v>6903</v>
      </c>
      <c r="P2466" s="459">
        <v>0.23299999999999998</v>
      </c>
    </row>
    <row r="2467" spans="14:16">
      <c r="N2467" s="459" t="s">
        <v>8226</v>
      </c>
      <c r="O2467" s="459" t="s">
        <v>8227</v>
      </c>
      <c r="P2467" s="459">
        <v>0.42399999999999999</v>
      </c>
    </row>
    <row r="2468" spans="14:16">
      <c r="N2468" s="459" t="s">
        <v>8228</v>
      </c>
      <c r="O2468" s="459" t="s">
        <v>6907</v>
      </c>
      <c r="P2468" s="459">
        <v>0.372</v>
      </c>
    </row>
    <row r="2469" spans="14:16">
      <c r="N2469" s="459" t="s">
        <v>8229</v>
      </c>
      <c r="O2469" s="459" t="s">
        <v>6909</v>
      </c>
      <c r="P2469" s="459">
        <v>0.39900000000000002</v>
      </c>
    </row>
    <row r="2470" spans="14:16">
      <c r="N2470" s="459" t="s">
        <v>8230</v>
      </c>
      <c r="O2470" s="459" t="s">
        <v>6911</v>
      </c>
      <c r="P2470" s="459">
        <v>0.47300000000000003</v>
      </c>
    </row>
    <row r="2471" spans="14:16">
      <c r="N2471" s="459" t="s">
        <v>8231</v>
      </c>
      <c r="O2471" s="459" t="s">
        <v>6913</v>
      </c>
      <c r="P2471" s="459">
        <v>0.42399999999999999</v>
      </c>
    </row>
    <row r="2472" spans="14:16">
      <c r="N2472" s="459" t="s">
        <v>8232</v>
      </c>
      <c r="O2472" s="459" t="s">
        <v>6915</v>
      </c>
      <c r="P2472" s="459">
        <v>0.47299999999999998</v>
      </c>
    </row>
    <row r="2473" spans="14:16">
      <c r="N2473" s="459" t="s">
        <v>8233</v>
      </c>
      <c r="O2473" s="459" t="s">
        <v>6917</v>
      </c>
      <c r="P2473" s="459">
        <v>0.51</v>
      </c>
    </row>
    <row r="2474" spans="14:16">
      <c r="N2474" s="459" t="s">
        <v>8234</v>
      </c>
      <c r="O2474" s="459" t="s">
        <v>6919</v>
      </c>
      <c r="P2474" s="459">
        <v>0.45199999999999996</v>
      </c>
    </row>
    <row r="2475" spans="14:16">
      <c r="N2475" s="459" t="s">
        <v>8235</v>
      </c>
      <c r="O2475" s="459" t="s">
        <v>6921</v>
      </c>
      <c r="P2475" s="459">
        <v>0.41699999999999998</v>
      </c>
    </row>
    <row r="2476" spans="14:16">
      <c r="N2476" s="459" t="s">
        <v>8236</v>
      </c>
      <c r="O2476" s="459" t="s">
        <v>6923</v>
      </c>
      <c r="P2476" s="459">
        <v>0</v>
      </c>
    </row>
    <row r="2477" spans="14:16">
      <c r="N2477" s="459" t="s">
        <v>8237</v>
      </c>
      <c r="O2477" s="459" t="s">
        <v>6925</v>
      </c>
      <c r="P2477" s="459">
        <v>0.435</v>
      </c>
    </row>
    <row r="2478" spans="14:16">
      <c r="N2478" s="459" t="s">
        <v>8238</v>
      </c>
      <c r="O2478" s="459" t="s">
        <v>6927</v>
      </c>
      <c r="P2478" s="459">
        <v>0.26600000000000001</v>
      </c>
    </row>
    <row r="2479" spans="14:16">
      <c r="N2479" s="459" t="s">
        <v>8239</v>
      </c>
      <c r="O2479" s="459" t="s">
        <v>6929</v>
      </c>
      <c r="P2479" s="459">
        <v>0</v>
      </c>
    </row>
    <row r="2480" spans="14:16">
      <c r="N2480" s="459" t="s">
        <v>8240</v>
      </c>
      <c r="O2480" s="459" t="s">
        <v>8241</v>
      </c>
      <c r="P2480" s="459">
        <v>0.48399999999999999</v>
      </c>
    </row>
    <row r="2481" spans="14:16">
      <c r="N2481" s="459" t="s">
        <v>8242</v>
      </c>
      <c r="O2481" s="459" t="s">
        <v>6933</v>
      </c>
      <c r="P2481" s="459">
        <v>0.308</v>
      </c>
    </row>
    <row r="2482" spans="14:16">
      <c r="N2482" s="459" t="s">
        <v>8243</v>
      </c>
      <c r="O2482" s="459" t="s">
        <v>6935</v>
      </c>
      <c r="P2482" s="459">
        <v>0.41800000000000004</v>
      </c>
    </row>
    <row r="2483" spans="14:16">
      <c r="N2483" s="459" t="s">
        <v>8244</v>
      </c>
      <c r="O2483" s="459" t="s">
        <v>6937</v>
      </c>
      <c r="P2483" s="459">
        <v>0.50800000000000001</v>
      </c>
    </row>
    <row r="2484" spans="14:16">
      <c r="N2484" s="459" t="s">
        <v>8245</v>
      </c>
      <c r="O2484" s="459" t="s">
        <v>6939</v>
      </c>
      <c r="P2484" s="459">
        <v>0.433</v>
      </c>
    </row>
    <row r="2485" spans="14:16">
      <c r="N2485" s="459" t="s">
        <v>8246</v>
      </c>
      <c r="O2485" s="459" t="s">
        <v>6941</v>
      </c>
      <c r="P2485" s="459">
        <v>0.44700000000000001</v>
      </c>
    </row>
    <row r="2486" spans="14:16">
      <c r="N2486" s="459" t="s">
        <v>8247</v>
      </c>
      <c r="O2486" s="459" t="s">
        <v>3864</v>
      </c>
      <c r="P2486" s="459">
        <v>0</v>
      </c>
    </row>
    <row r="2487" spans="14:16">
      <c r="N2487" s="459" t="s">
        <v>8248</v>
      </c>
      <c r="O2487" s="459" t="s">
        <v>6944</v>
      </c>
      <c r="P2487" s="459">
        <v>0.60599999999999998</v>
      </c>
    </row>
    <row r="2488" spans="14:16">
      <c r="N2488" s="459" t="s">
        <v>8249</v>
      </c>
      <c r="O2488" s="459" t="s">
        <v>6946</v>
      </c>
      <c r="P2488" s="459">
        <v>0.41199999999999998</v>
      </c>
    </row>
    <row r="2489" spans="14:16">
      <c r="N2489" s="459" t="s">
        <v>8250</v>
      </c>
      <c r="O2489" s="459" t="s">
        <v>3869</v>
      </c>
      <c r="P2489" s="459">
        <v>0</v>
      </c>
    </row>
    <row r="2490" spans="14:16">
      <c r="N2490" s="459" t="s">
        <v>8251</v>
      </c>
      <c r="O2490" s="459" t="s">
        <v>3871</v>
      </c>
      <c r="P2490" s="459">
        <v>0.28999999999999998</v>
      </c>
    </row>
    <row r="2491" spans="14:16">
      <c r="N2491" s="459" t="s">
        <v>8252</v>
      </c>
      <c r="O2491" s="459" t="s">
        <v>6950</v>
      </c>
      <c r="P2491" s="459">
        <v>0.27599999999999997</v>
      </c>
    </row>
    <row r="2492" spans="14:16">
      <c r="N2492" s="459" t="s">
        <v>8253</v>
      </c>
      <c r="O2492" s="459" t="s">
        <v>6952</v>
      </c>
      <c r="P2492" s="459">
        <v>0.29699999999999999</v>
      </c>
    </row>
    <row r="2493" spans="14:16">
      <c r="N2493" s="459" t="s">
        <v>8254</v>
      </c>
      <c r="O2493" s="459" t="s">
        <v>6954</v>
      </c>
      <c r="P2493" s="459">
        <v>0.73099999999999998</v>
      </c>
    </row>
    <row r="2494" spans="14:16">
      <c r="N2494" s="459" t="s">
        <v>8255</v>
      </c>
      <c r="O2494" s="459" t="s">
        <v>6956</v>
      </c>
      <c r="P2494" s="459">
        <v>0.16200000000000001</v>
      </c>
    </row>
    <row r="2495" spans="14:16">
      <c r="N2495" s="459" t="s">
        <v>8256</v>
      </c>
      <c r="O2495" s="459" t="s">
        <v>6958</v>
      </c>
      <c r="P2495" s="459">
        <v>0.55400000000000005</v>
      </c>
    </row>
    <row r="2496" spans="14:16">
      <c r="N2496" s="459" t="s">
        <v>8257</v>
      </c>
      <c r="O2496" s="459" t="s">
        <v>6960</v>
      </c>
      <c r="P2496" s="459">
        <v>0.54699999999999993</v>
      </c>
    </row>
    <row r="2497" spans="14:16">
      <c r="N2497" s="459" t="s">
        <v>8258</v>
      </c>
      <c r="O2497" s="459" t="s">
        <v>3883</v>
      </c>
      <c r="P2497" s="459">
        <v>0</v>
      </c>
    </row>
    <row r="2498" spans="14:16">
      <c r="N2498" s="459" t="s">
        <v>8259</v>
      </c>
      <c r="O2498" s="459" t="s">
        <v>3885</v>
      </c>
      <c r="P2498" s="459">
        <v>0</v>
      </c>
    </row>
    <row r="2499" spans="14:16">
      <c r="N2499" s="459" t="s">
        <v>8260</v>
      </c>
      <c r="O2499" s="459" t="s">
        <v>6964</v>
      </c>
      <c r="P2499" s="459">
        <v>0.1</v>
      </c>
    </row>
    <row r="2500" spans="14:16">
      <c r="N2500" s="459" t="s">
        <v>8261</v>
      </c>
      <c r="O2500" s="459" t="s">
        <v>6966</v>
      </c>
      <c r="P2500" s="459">
        <v>0.25</v>
      </c>
    </row>
    <row r="2501" spans="14:16">
      <c r="N2501" s="459" t="s">
        <v>8262</v>
      </c>
      <c r="O2501" s="459" t="s">
        <v>6968</v>
      </c>
      <c r="P2501" s="459">
        <v>0.69</v>
      </c>
    </row>
    <row r="2502" spans="14:16">
      <c r="N2502" s="459" t="s">
        <v>8263</v>
      </c>
      <c r="O2502" s="459" t="s">
        <v>997</v>
      </c>
      <c r="P2502" s="459">
        <v>0</v>
      </c>
    </row>
    <row r="2503" spans="14:16">
      <c r="N2503" s="459" t="s">
        <v>8264</v>
      </c>
      <c r="O2503" s="459" t="s">
        <v>6971</v>
      </c>
      <c r="P2503" s="459">
        <v>0.47199999999999998</v>
      </c>
    </row>
    <row r="2504" spans="14:16">
      <c r="N2504" s="459" t="s">
        <v>8265</v>
      </c>
      <c r="O2504" s="459" t="s">
        <v>6973</v>
      </c>
      <c r="P2504" s="459">
        <v>0.318</v>
      </c>
    </row>
    <row r="2505" spans="14:16">
      <c r="N2505" s="459" t="s">
        <v>8266</v>
      </c>
      <c r="O2505" s="459" t="s">
        <v>8267</v>
      </c>
      <c r="P2505" s="459">
        <v>0.49</v>
      </c>
    </row>
    <row r="2506" spans="14:16">
      <c r="N2506" s="459" t="s">
        <v>8268</v>
      </c>
      <c r="O2506" s="459" t="s">
        <v>6975</v>
      </c>
      <c r="P2506" s="459">
        <v>0</v>
      </c>
    </row>
    <row r="2507" spans="14:16">
      <c r="N2507" s="459" t="s">
        <v>8269</v>
      </c>
      <c r="O2507" s="459" t="s">
        <v>8270</v>
      </c>
      <c r="P2507" s="459">
        <v>0.43099999999999999</v>
      </c>
    </row>
    <row r="2508" spans="14:16">
      <c r="N2508" s="459" t="s">
        <v>8271</v>
      </c>
      <c r="O2508" s="459" t="s">
        <v>6979</v>
      </c>
      <c r="P2508" s="459">
        <v>0.49799999999999994</v>
      </c>
    </row>
    <row r="2509" spans="14:16">
      <c r="N2509" s="459" t="s">
        <v>8272</v>
      </c>
      <c r="O2509" s="459" t="s">
        <v>6981</v>
      </c>
      <c r="P2509" s="459">
        <v>0</v>
      </c>
    </row>
    <row r="2510" spans="14:16">
      <c r="N2510" s="459" t="s">
        <v>8273</v>
      </c>
      <c r="O2510" s="459" t="s">
        <v>8274</v>
      </c>
      <c r="P2510" s="459">
        <v>0.48399999999999999</v>
      </c>
    </row>
    <row r="2511" spans="14:16">
      <c r="N2511" s="459" t="s">
        <v>8275</v>
      </c>
      <c r="O2511" s="459" t="s">
        <v>6987</v>
      </c>
      <c r="P2511" s="459">
        <v>0</v>
      </c>
    </row>
    <row r="2512" spans="14:16">
      <c r="N2512" s="459" t="s">
        <v>8276</v>
      </c>
      <c r="O2512" s="459" t="s">
        <v>8277</v>
      </c>
      <c r="P2512" s="459">
        <v>0.29199999999999998</v>
      </c>
    </row>
    <row r="2513" spans="14:16">
      <c r="N2513" s="459" t="s">
        <v>8278</v>
      </c>
      <c r="O2513" s="459" t="s">
        <v>6991</v>
      </c>
      <c r="P2513" s="459">
        <v>0.32200000000000001</v>
      </c>
    </row>
    <row r="2514" spans="14:16">
      <c r="N2514" s="459" t="s">
        <v>8279</v>
      </c>
      <c r="O2514" s="459" t="s">
        <v>6993</v>
      </c>
      <c r="P2514" s="459">
        <v>0.53399999999999992</v>
      </c>
    </row>
    <row r="2515" spans="14:16">
      <c r="N2515" s="459" t="s">
        <v>8280</v>
      </c>
      <c r="O2515" s="459" t="s">
        <v>6995</v>
      </c>
      <c r="P2515" s="459">
        <v>0</v>
      </c>
    </row>
    <row r="2516" spans="14:16">
      <c r="N2516" s="459" t="s">
        <v>8281</v>
      </c>
      <c r="O2516" s="459" t="s">
        <v>8282</v>
      </c>
      <c r="P2516" s="459">
        <v>0.40400000000000003</v>
      </c>
    </row>
    <row r="2517" spans="14:16">
      <c r="N2517" s="459" t="s">
        <v>8283</v>
      </c>
      <c r="O2517" s="459" t="s">
        <v>6999</v>
      </c>
      <c r="P2517" s="459">
        <v>0.45700000000000002</v>
      </c>
    </row>
    <row r="2518" spans="14:16">
      <c r="N2518" s="459" t="s">
        <v>8284</v>
      </c>
      <c r="O2518" s="459" t="s">
        <v>8285</v>
      </c>
      <c r="P2518" s="459">
        <v>0.44400000000000001</v>
      </c>
    </row>
    <row r="2519" spans="14:16">
      <c r="N2519" s="459" t="s">
        <v>8286</v>
      </c>
      <c r="O2519" s="459" t="s">
        <v>7003</v>
      </c>
      <c r="P2519" s="459">
        <v>0.443</v>
      </c>
    </row>
    <row r="2520" spans="14:16">
      <c r="N2520" s="459" t="s">
        <v>8287</v>
      </c>
      <c r="O2520" s="459" t="s">
        <v>7005</v>
      </c>
      <c r="P2520" s="459">
        <v>0.88800000000000001</v>
      </c>
    </row>
    <row r="2521" spans="14:16">
      <c r="N2521" s="459" t="s">
        <v>8288</v>
      </c>
      <c r="O2521" s="459" t="s">
        <v>8289</v>
      </c>
      <c r="P2521" s="459">
        <v>0</v>
      </c>
    </row>
    <row r="2522" spans="14:16">
      <c r="N2522" s="459" t="s">
        <v>8290</v>
      </c>
      <c r="O2522" s="459" t="s">
        <v>8291</v>
      </c>
      <c r="P2522" s="459">
        <v>0.43</v>
      </c>
    </row>
    <row r="2523" spans="14:16">
      <c r="N2523" s="459" t="s">
        <v>8292</v>
      </c>
      <c r="O2523" s="459" t="s">
        <v>7011</v>
      </c>
      <c r="P2523" s="459">
        <v>0.435</v>
      </c>
    </row>
    <row r="2524" spans="14:16">
      <c r="N2524" s="459" t="s">
        <v>8293</v>
      </c>
      <c r="O2524" s="459" t="s">
        <v>7013</v>
      </c>
      <c r="P2524" s="459">
        <v>0.53600000000000003</v>
      </c>
    </row>
    <row r="2525" spans="14:16">
      <c r="N2525" s="459" t="s">
        <v>8294</v>
      </c>
      <c r="O2525" s="459" t="s">
        <v>7015</v>
      </c>
      <c r="P2525" s="459">
        <v>0.42899999999999999</v>
      </c>
    </row>
    <row r="2526" spans="14:16">
      <c r="N2526" s="459" t="s">
        <v>8295</v>
      </c>
      <c r="O2526" s="459" t="s">
        <v>7017</v>
      </c>
      <c r="P2526" s="459">
        <v>0.501</v>
      </c>
    </row>
    <row r="2527" spans="14:16">
      <c r="N2527" s="459" t="s">
        <v>8296</v>
      </c>
      <c r="O2527" s="459" t="s">
        <v>7019</v>
      </c>
      <c r="P2527" s="459">
        <v>0.40600000000000003</v>
      </c>
    </row>
    <row r="2528" spans="14:16">
      <c r="N2528" s="459" t="s">
        <v>8297</v>
      </c>
      <c r="O2528" s="459" t="s">
        <v>7021</v>
      </c>
      <c r="P2528" s="459">
        <v>0.52600000000000002</v>
      </c>
    </row>
    <row r="2529" spans="14:16">
      <c r="N2529" s="459" t="s">
        <v>8298</v>
      </c>
      <c r="O2529" s="459" t="s">
        <v>7023</v>
      </c>
      <c r="P2529" s="459">
        <v>0.46599999999999997</v>
      </c>
    </row>
    <row r="2530" spans="14:16">
      <c r="N2530" s="459" t="s">
        <v>8299</v>
      </c>
      <c r="O2530" s="459" t="s">
        <v>7025</v>
      </c>
      <c r="P2530" s="459">
        <v>0.65</v>
      </c>
    </row>
    <row r="2531" spans="14:16">
      <c r="N2531" s="459" t="s">
        <v>8300</v>
      </c>
      <c r="O2531" s="459" t="s">
        <v>7027</v>
      </c>
      <c r="P2531" s="459">
        <v>0.52200000000000002</v>
      </c>
    </row>
    <row r="2532" spans="14:16">
      <c r="N2532" s="459" t="s">
        <v>8301</v>
      </c>
      <c r="O2532" s="459" t="s">
        <v>7029</v>
      </c>
      <c r="P2532" s="459">
        <v>0.45300000000000001</v>
      </c>
    </row>
    <row r="2533" spans="14:16">
      <c r="N2533" s="459" t="s">
        <v>8302</v>
      </c>
      <c r="O2533" s="459" t="s">
        <v>7031</v>
      </c>
      <c r="P2533" s="459">
        <v>0.622</v>
      </c>
    </row>
    <row r="2534" spans="14:16">
      <c r="N2534" s="459" t="s">
        <v>8303</v>
      </c>
      <c r="O2534" s="459" t="s">
        <v>636</v>
      </c>
      <c r="P2534" s="459">
        <v>0.39600000000000002</v>
      </c>
    </row>
    <row r="2535" spans="14:16">
      <c r="N2535" s="459" t="s">
        <v>8304</v>
      </c>
      <c r="O2535" s="459" t="s">
        <v>637</v>
      </c>
      <c r="P2535" s="459">
        <v>0.44400000000000001</v>
      </c>
    </row>
    <row r="2536" spans="14:16">
      <c r="N2536" s="459" t="s">
        <v>8305</v>
      </c>
      <c r="O2536" s="459" t="s">
        <v>3934</v>
      </c>
      <c r="P2536" s="459">
        <v>0.42299999999999999</v>
      </c>
    </row>
    <row r="2537" spans="14:16">
      <c r="N2537" s="459" t="s">
        <v>8306</v>
      </c>
      <c r="O2537" s="459" t="s">
        <v>7036</v>
      </c>
      <c r="P2537" s="459">
        <v>0.43600000000000005</v>
      </c>
    </row>
    <row r="2538" spans="14:16">
      <c r="N2538" s="459" t="s">
        <v>8307</v>
      </c>
      <c r="O2538" s="459" t="s">
        <v>7038</v>
      </c>
      <c r="P2538" s="459">
        <v>0.44400000000000001</v>
      </c>
    </row>
    <row r="2539" spans="14:16">
      <c r="N2539" s="459" t="s">
        <v>8308</v>
      </c>
      <c r="O2539" s="459" t="s">
        <v>7040</v>
      </c>
      <c r="P2539" s="459">
        <v>0.55500000000000005</v>
      </c>
    </row>
    <row r="2540" spans="14:16">
      <c r="N2540" s="459" t="s">
        <v>8309</v>
      </c>
      <c r="O2540" s="459" t="s">
        <v>7042</v>
      </c>
      <c r="P2540" s="459">
        <v>0.32300000000000001</v>
      </c>
    </row>
    <row r="2541" spans="14:16">
      <c r="N2541" s="459" t="s">
        <v>8310</v>
      </c>
      <c r="O2541" s="459" t="s">
        <v>7044</v>
      </c>
      <c r="P2541" s="459">
        <v>0.308</v>
      </c>
    </row>
    <row r="2542" spans="14:16">
      <c r="N2542" s="459" t="s">
        <v>8311</v>
      </c>
      <c r="O2542" s="459" t="s">
        <v>975</v>
      </c>
      <c r="P2542" s="459">
        <v>0</v>
      </c>
    </row>
    <row r="2543" spans="14:16">
      <c r="N2543" s="459" t="s">
        <v>8312</v>
      </c>
      <c r="O2543" s="459" t="s">
        <v>3944</v>
      </c>
      <c r="P2543" s="459">
        <v>0.40899999999999997</v>
      </c>
    </row>
    <row r="2544" spans="14:16">
      <c r="N2544" s="459" t="s">
        <v>8313</v>
      </c>
      <c r="O2544" s="459" t="s">
        <v>3948</v>
      </c>
      <c r="P2544" s="459">
        <v>0</v>
      </c>
    </row>
    <row r="2545" spans="14:16">
      <c r="N2545" s="459" t="s">
        <v>8314</v>
      </c>
      <c r="O2545" s="459" t="s">
        <v>3950</v>
      </c>
      <c r="P2545" s="459">
        <v>0</v>
      </c>
    </row>
    <row r="2546" spans="14:16">
      <c r="N2546" s="459" t="s">
        <v>8315</v>
      </c>
      <c r="O2546" s="459" t="s">
        <v>7050</v>
      </c>
      <c r="P2546" s="459">
        <v>0.17699999999999999</v>
      </c>
    </row>
    <row r="2547" spans="14:16">
      <c r="N2547" s="459" t="s">
        <v>8316</v>
      </c>
      <c r="O2547" s="459" t="s">
        <v>7052</v>
      </c>
      <c r="P2547" s="459">
        <v>0.59299999999999997</v>
      </c>
    </row>
    <row r="2548" spans="14:16">
      <c r="N2548" s="459" t="s">
        <v>8317</v>
      </c>
      <c r="O2548" s="459" t="s">
        <v>7054</v>
      </c>
      <c r="P2548" s="459">
        <v>0.495</v>
      </c>
    </row>
    <row r="2549" spans="14:16">
      <c r="N2549" s="459" t="s">
        <v>8318</v>
      </c>
      <c r="O2549" s="459" t="s">
        <v>7056</v>
      </c>
      <c r="P2549" s="459">
        <v>0.42000000000000004</v>
      </c>
    </row>
    <row r="2550" spans="14:16">
      <c r="N2550" s="459" t="s">
        <v>8319</v>
      </c>
      <c r="O2550" s="459" t="s">
        <v>7058</v>
      </c>
      <c r="P2550" s="459">
        <v>0.46799999999999997</v>
      </c>
    </row>
    <row r="2551" spans="14:16">
      <c r="N2551" s="459" t="s">
        <v>8320</v>
      </c>
      <c r="O2551" s="459" t="s">
        <v>3965</v>
      </c>
      <c r="P2551" s="459">
        <v>0</v>
      </c>
    </row>
    <row r="2552" spans="14:16">
      <c r="N2552" s="459" t="s">
        <v>8321</v>
      </c>
      <c r="O2552" s="459" t="s">
        <v>7063</v>
      </c>
      <c r="P2552" s="459">
        <v>0</v>
      </c>
    </row>
    <row r="2553" spans="14:16">
      <c r="N2553" s="459" t="s">
        <v>8322</v>
      </c>
      <c r="O2553" s="459" t="s">
        <v>7065</v>
      </c>
      <c r="P2553" s="459">
        <v>0.48</v>
      </c>
    </row>
    <row r="2554" spans="14:16">
      <c r="N2554" s="459" t="s">
        <v>8323</v>
      </c>
      <c r="O2554" s="459" t="s">
        <v>7067</v>
      </c>
      <c r="P2554" s="459">
        <v>0.52200000000000002</v>
      </c>
    </row>
    <row r="2555" spans="14:16">
      <c r="N2555" s="459" t="s">
        <v>8324</v>
      </c>
      <c r="O2555" s="459" t="s">
        <v>7069</v>
      </c>
      <c r="P2555" s="459">
        <v>0.40099999999999997</v>
      </c>
    </row>
    <row r="2556" spans="14:16">
      <c r="N2556" s="459" t="s">
        <v>8325</v>
      </c>
      <c r="O2556" s="459" t="s">
        <v>7071</v>
      </c>
      <c r="P2556" s="459">
        <v>0.54699999999999993</v>
      </c>
    </row>
    <row r="2557" spans="14:16">
      <c r="N2557" s="459" t="s">
        <v>8326</v>
      </c>
      <c r="O2557" s="459" t="s">
        <v>7075</v>
      </c>
      <c r="P2557" s="459">
        <v>0</v>
      </c>
    </row>
    <row r="2558" spans="14:16">
      <c r="N2558" s="459" t="s">
        <v>8327</v>
      </c>
      <c r="O2558" s="459" t="s">
        <v>8328</v>
      </c>
      <c r="P2558" s="459">
        <v>0.41899999999999998</v>
      </c>
    </row>
    <row r="2559" spans="14:16">
      <c r="N2559" s="459" t="s">
        <v>8329</v>
      </c>
      <c r="O2559" s="459" t="s">
        <v>973</v>
      </c>
      <c r="P2559" s="459">
        <v>0.377</v>
      </c>
    </row>
    <row r="2560" spans="14:16">
      <c r="N2560" s="459" t="s">
        <v>8330</v>
      </c>
      <c r="O2560" s="459" t="s">
        <v>3976</v>
      </c>
      <c r="P2560" s="459">
        <v>0.43</v>
      </c>
    </row>
    <row r="2561" spans="14:16">
      <c r="N2561" s="459" t="s">
        <v>8331</v>
      </c>
      <c r="O2561" s="459" t="s">
        <v>7081</v>
      </c>
      <c r="P2561" s="459">
        <v>0</v>
      </c>
    </row>
    <row r="2562" spans="14:16">
      <c r="N2562" s="459" t="s">
        <v>8332</v>
      </c>
      <c r="O2562" s="459" t="s">
        <v>7083</v>
      </c>
      <c r="P2562" s="459">
        <v>0.39900000000000002</v>
      </c>
    </row>
    <row r="2563" spans="14:16">
      <c r="N2563" s="459" t="s">
        <v>8333</v>
      </c>
      <c r="O2563" s="459" t="s">
        <v>7085</v>
      </c>
      <c r="P2563" s="459">
        <v>0.42499999999999999</v>
      </c>
    </row>
    <row r="2564" spans="14:16">
      <c r="N2564" s="459" t="s">
        <v>8334</v>
      </c>
      <c r="O2564" s="459" t="s">
        <v>7087</v>
      </c>
      <c r="P2564" s="459">
        <v>0.502</v>
      </c>
    </row>
    <row r="2565" spans="14:16">
      <c r="N2565" s="459" t="s">
        <v>8335</v>
      </c>
      <c r="O2565" s="459" t="s">
        <v>7089</v>
      </c>
      <c r="P2565" s="459">
        <v>0.48299999999999998</v>
      </c>
    </row>
    <row r="2566" spans="14:16">
      <c r="N2566" s="459" t="s">
        <v>8336</v>
      </c>
      <c r="O2566" s="459" t="s">
        <v>7091</v>
      </c>
      <c r="P2566" s="459">
        <v>0.78700000000000003</v>
      </c>
    </row>
    <row r="2567" spans="14:16">
      <c r="N2567" s="459" t="s">
        <v>8337</v>
      </c>
      <c r="O2567" s="459" t="s">
        <v>7093</v>
      </c>
      <c r="P2567" s="459">
        <v>0.50700000000000001</v>
      </c>
    </row>
    <row r="2568" spans="14:16">
      <c r="N2568" s="459" t="s">
        <v>8338</v>
      </c>
      <c r="O2568" s="459" t="s">
        <v>7095</v>
      </c>
      <c r="P2568" s="459">
        <v>0.35100000000000003</v>
      </c>
    </row>
    <row r="2569" spans="14:16">
      <c r="N2569" s="459" t="s">
        <v>8339</v>
      </c>
      <c r="O2569" s="459" t="s">
        <v>7097</v>
      </c>
      <c r="P2569" s="459">
        <v>0.51400000000000001</v>
      </c>
    </row>
    <row r="2570" spans="14:16">
      <c r="N2570" s="459" t="s">
        <v>8340</v>
      </c>
      <c r="O2570" s="459" t="s">
        <v>7099</v>
      </c>
      <c r="P2570" s="459">
        <v>0.504</v>
      </c>
    </row>
    <row r="2571" spans="14:16">
      <c r="N2571" s="459" t="s">
        <v>8341</v>
      </c>
      <c r="O2571" s="459" t="s">
        <v>3992</v>
      </c>
      <c r="P2571" s="459">
        <v>0</v>
      </c>
    </row>
    <row r="2572" spans="14:16">
      <c r="N2572" s="459" t="s">
        <v>8342</v>
      </c>
      <c r="O2572" s="459" t="s">
        <v>7102</v>
      </c>
      <c r="P2572" s="459">
        <v>0.46599999999999997</v>
      </c>
    </row>
    <row r="2573" spans="14:16">
      <c r="N2573" s="459" t="s">
        <v>8343</v>
      </c>
      <c r="O2573" s="459" t="s">
        <v>3996</v>
      </c>
      <c r="P2573" s="459">
        <v>0</v>
      </c>
    </row>
    <row r="2574" spans="14:16">
      <c r="N2574" s="459" t="s">
        <v>8344</v>
      </c>
      <c r="O2574" s="459" t="s">
        <v>7105</v>
      </c>
      <c r="P2574" s="459">
        <v>0.308</v>
      </c>
    </row>
    <row r="2575" spans="14:16">
      <c r="N2575" s="459" t="s">
        <v>8345</v>
      </c>
      <c r="O2575" s="459" t="s">
        <v>7107</v>
      </c>
      <c r="P2575" s="459">
        <v>0.54699999999999993</v>
      </c>
    </row>
    <row r="2576" spans="14:16">
      <c r="N2576" s="459" t="s">
        <v>8346</v>
      </c>
      <c r="O2576" s="459" t="s">
        <v>8347</v>
      </c>
      <c r="P2576" s="459">
        <v>0</v>
      </c>
    </row>
    <row r="2577" spans="14:16">
      <c r="N2577" s="459" t="s">
        <v>8348</v>
      </c>
      <c r="O2577" s="459" t="s">
        <v>8349</v>
      </c>
      <c r="P2577" s="459">
        <v>0.53500000000000003</v>
      </c>
    </row>
    <row r="2578" spans="14:16">
      <c r="N2578" s="459" t="s">
        <v>8350</v>
      </c>
      <c r="O2578" s="459" t="s">
        <v>7111</v>
      </c>
      <c r="P2578" s="459">
        <v>0.308</v>
      </c>
    </row>
    <row r="2579" spans="14:16">
      <c r="N2579" s="459" t="s">
        <v>8351</v>
      </c>
      <c r="O2579" s="459" t="s">
        <v>7115</v>
      </c>
      <c r="P2579" s="459">
        <v>0.60099999999999998</v>
      </c>
    </row>
    <row r="2580" spans="14:16">
      <c r="N2580" s="459" t="s">
        <v>8352</v>
      </c>
      <c r="O2580" s="459" t="s">
        <v>7117</v>
      </c>
      <c r="P2580" s="459">
        <v>0.55900000000000005</v>
      </c>
    </row>
    <row r="2581" spans="14:16">
      <c r="N2581" s="459" t="s">
        <v>8353</v>
      </c>
      <c r="O2581" s="459" t="s">
        <v>7119</v>
      </c>
      <c r="P2581" s="459">
        <v>0.41899999999999998</v>
      </c>
    </row>
    <row r="2582" spans="14:16">
      <c r="N2582" s="459" t="s">
        <v>8354</v>
      </c>
      <c r="O2582" s="459" t="s">
        <v>8355</v>
      </c>
      <c r="P2582" s="459">
        <v>0.47199999999999998</v>
      </c>
    </row>
    <row r="2583" spans="14:16">
      <c r="N2583" s="459" t="s">
        <v>8356</v>
      </c>
      <c r="O2583" s="459" t="s">
        <v>7123</v>
      </c>
      <c r="P2583" s="459">
        <v>0.39200000000000002</v>
      </c>
    </row>
    <row r="2584" spans="14:16">
      <c r="N2584" s="459" t="s">
        <v>8357</v>
      </c>
      <c r="O2584" s="459" t="s">
        <v>7125</v>
      </c>
      <c r="P2584" s="459">
        <v>0.44900000000000001</v>
      </c>
    </row>
    <row r="2585" spans="14:16">
      <c r="N2585" s="459" t="s">
        <v>8358</v>
      </c>
      <c r="O2585" s="459" t="s">
        <v>4007</v>
      </c>
      <c r="P2585" s="459">
        <v>0</v>
      </c>
    </row>
    <row r="2586" spans="14:16">
      <c r="N2586" s="459" t="s">
        <v>8359</v>
      </c>
      <c r="O2586" s="459" t="s">
        <v>4009</v>
      </c>
      <c r="P2586" s="459">
        <v>0</v>
      </c>
    </row>
    <row r="2587" spans="14:16">
      <c r="N2587" s="459" t="s">
        <v>8360</v>
      </c>
      <c r="O2587" s="459" t="s">
        <v>7129</v>
      </c>
      <c r="P2587" s="459">
        <v>0</v>
      </c>
    </row>
    <row r="2588" spans="14:16">
      <c r="N2588" s="459" t="s">
        <v>8361</v>
      </c>
      <c r="O2588" s="459" t="s">
        <v>7131</v>
      </c>
      <c r="P2588" s="459">
        <v>0</v>
      </c>
    </row>
    <row r="2589" spans="14:16">
      <c r="N2589" s="459" t="s">
        <v>8362</v>
      </c>
      <c r="O2589" s="459" t="s">
        <v>7133</v>
      </c>
      <c r="P2589" s="459">
        <v>0.48899999999999993</v>
      </c>
    </row>
    <row r="2590" spans="14:16">
      <c r="N2590" s="459" t="s">
        <v>8363</v>
      </c>
      <c r="O2590" s="459" t="s">
        <v>8364</v>
      </c>
      <c r="P2590" s="459">
        <v>0.248</v>
      </c>
    </row>
    <row r="2591" spans="14:16">
      <c r="N2591" s="459" t="s">
        <v>8365</v>
      </c>
      <c r="O2591" s="459" t="s">
        <v>7137</v>
      </c>
      <c r="P2591" s="459">
        <v>0</v>
      </c>
    </row>
    <row r="2592" spans="14:16">
      <c r="N2592" s="459" t="s">
        <v>8366</v>
      </c>
      <c r="O2592" s="459" t="s">
        <v>8367</v>
      </c>
      <c r="P2592" s="459">
        <v>0.47899999999999998</v>
      </c>
    </row>
    <row r="2593" spans="14:16">
      <c r="N2593" s="459" t="s">
        <v>8368</v>
      </c>
      <c r="O2593" s="459" t="s">
        <v>978</v>
      </c>
      <c r="P2593" s="459">
        <v>0</v>
      </c>
    </row>
    <row r="2594" spans="14:16">
      <c r="N2594" s="459" t="s">
        <v>8369</v>
      </c>
      <c r="O2594" s="459" t="s">
        <v>7142</v>
      </c>
      <c r="P2594" s="459">
        <v>0</v>
      </c>
    </row>
    <row r="2595" spans="14:16">
      <c r="N2595" s="459" t="s">
        <v>8370</v>
      </c>
      <c r="O2595" s="459" t="s">
        <v>7144</v>
      </c>
      <c r="P2595" s="459">
        <v>0.53700000000000003</v>
      </c>
    </row>
    <row r="2596" spans="14:16">
      <c r="N2596" s="459" t="s">
        <v>8371</v>
      </c>
      <c r="O2596" s="459" t="s">
        <v>7146</v>
      </c>
      <c r="P2596" s="459">
        <v>0.65399999999999991</v>
      </c>
    </row>
    <row r="2597" spans="14:16">
      <c r="N2597" s="459" t="s">
        <v>8372</v>
      </c>
      <c r="O2597" s="459" t="s">
        <v>7148</v>
      </c>
      <c r="P2597" s="459">
        <v>0.35899999999999999</v>
      </c>
    </row>
    <row r="2598" spans="14:16">
      <c r="N2598" s="459" t="s">
        <v>8373</v>
      </c>
      <c r="O2598" s="459" t="s">
        <v>7150</v>
      </c>
      <c r="P2598" s="459">
        <v>0.311</v>
      </c>
    </row>
    <row r="2599" spans="14:16">
      <c r="N2599" s="459" t="s">
        <v>8374</v>
      </c>
      <c r="O2599" s="459" t="s">
        <v>7154</v>
      </c>
      <c r="P2599" s="459">
        <v>0.308</v>
      </c>
    </row>
    <row r="2600" spans="14:16">
      <c r="N2600" s="459" t="s">
        <v>8375</v>
      </c>
      <c r="O2600" s="459" t="s">
        <v>7156</v>
      </c>
      <c r="P2600" s="459">
        <v>0.52899999999999991</v>
      </c>
    </row>
    <row r="2601" spans="14:16">
      <c r="N2601" s="459" t="s">
        <v>8376</v>
      </c>
      <c r="O2601" s="459" t="s">
        <v>7158</v>
      </c>
      <c r="P2601" s="459">
        <v>0.35100000000000003</v>
      </c>
    </row>
    <row r="2602" spans="14:16">
      <c r="N2602" s="459" t="s">
        <v>8377</v>
      </c>
      <c r="O2602" s="459" t="s">
        <v>7160</v>
      </c>
      <c r="P2602" s="459">
        <v>0.308</v>
      </c>
    </row>
    <row r="2603" spans="14:16">
      <c r="N2603" s="459" t="s">
        <v>8378</v>
      </c>
      <c r="O2603" s="459" t="s">
        <v>7162</v>
      </c>
      <c r="P2603" s="459">
        <v>0.46200000000000002</v>
      </c>
    </row>
    <row r="2604" spans="14:16">
      <c r="N2604" s="459" t="s">
        <v>8379</v>
      </c>
      <c r="O2604" s="459" t="s">
        <v>7164</v>
      </c>
      <c r="P2604" s="459">
        <v>0.44700000000000001</v>
      </c>
    </row>
    <row r="2605" spans="14:16">
      <c r="N2605" s="459" t="s">
        <v>8380</v>
      </c>
      <c r="O2605" s="459" t="s">
        <v>7166</v>
      </c>
      <c r="P2605" s="459">
        <v>0.42700000000000005</v>
      </c>
    </row>
    <row r="2606" spans="14:16">
      <c r="N2606" s="459" t="s">
        <v>8381</v>
      </c>
      <c r="O2606" s="459" t="s">
        <v>7168</v>
      </c>
      <c r="P2606" s="459">
        <v>0.66300000000000003</v>
      </c>
    </row>
    <row r="2607" spans="14:16">
      <c r="N2607" s="459" t="s">
        <v>8382</v>
      </c>
      <c r="O2607" s="459" t="s">
        <v>4034</v>
      </c>
      <c r="P2607" s="459">
        <v>0</v>
      </c>
    </row>
    <row r="2608" spans="14:16">
      <c r="N2608" s="459" t="s">
        <v>8383</v>
      </c>
      <c r="O2608" s="459" t="s">
        <v>7171</v>
      </c>
      <c r="P2608" s="459">
        <v>0.29799999999999999</v>
      </c>
    </row>
    <row r="2609" spans="14:16">
      <c r="N2609" s="459" t="s">
        <v>8384</v>
      </c>
      <c r="O2609" s="459" t="s">
        <v>1100</v>
      </c>
      <c r="P2609" s="459">
        <v>0</v>
      </c>
    </row>
    <row r="2610" spans="14:16">
      <c r="N2610" s="459" t="s">
        <v>8385</v>
      </c>
      <c r="O2610" s="459" t="s">
        <v>4039</v>
      </c>
      <c r="P2610" s="459">
        <v>0.184</v>
      </c>
    </row>
    <row r="2611" spans="14:16">
      <c r="N2611" s="459" t="s">
        <v>8386</v>
      </c>
      <c r="O2611" s="459" t="s">
        <v>4041</v>
      </c>
      <c r="P2611" s="459">
        <v>0.377</v>
      </c>
    </row>
    <row r="2612" spans="14:16">
      <c r="N2612" s="459" t="s">
        <v>8387</v>
      </c>
      <c r="O2612" s="459" t="s">
        <v>4043</v>
      </c>
      <c r="P2612" s="459">
        <v>0</v>
      </c>
    </row>
    <row r="2613" spans="14:16">
      <c r="N2613" s="459" t="s">
        <v>8388</v>
      </c>
      <c r="O2613" s="459" t="s">
        <v>7177</v>
      </c>
      <c r="P2613" s="459">
        <v>0.56699999999999995</v>
      </c>
    </row>
    <row r="2614" spans="14:16">
      <c r="N2614" s="459" t="s">
        <v>8389</v>
      </c>
      <c r="O2614" s="459" t="s">
        <v>7179</v>
      </c>
      <c r="P2614" s="459">
        <v>0.59599999999999997</v>
      </c>
    </row>
    <row r="2615" spans="14:16">
      <c r="N2615" s="459" t="s">
        <v>8390</v>
      </c>
      <c r="O2615" s="459" t="s">
        <v>7181</v>
      </c>
      <c r="P2615" s="459">
        <v>0.308</v>
      </c>
    </row>
    <row r="2616" spans="14:16">
      <c r="N2616" s="459" t="s">
        <v>8391</v>
      </c>
      <c r="O2616" s="459" t="s">
        <v>4054</v>
      </c>
      <c r="P2616" s="459">
        <v>0</v>
      </c>
    </row>
    <row r="2617" spans="14:16">
      <c r="N2617" s="459" t="s">
        <v>8392</v>
      </c>
      <c r="O2617" s="459" t="s">
        <v>8393</v>
      </c>
      <c r="P2617" s="459">
        <v>0.27300000000000002</v>
      </c>
    </row>
    <row r="2618" spans="14:16">
      <c r="N2618" s="459" t="s">
        <v>8394</v>
      </c>
      <c r="O2618" s="459" t="s">
        <v>8395</v>
      </c>
      <c r="P2618" s="459">
        <v>0.67599999999999993</v>
      </c>
    </row>
    <row r="2619" spans="14:16">
      <c r="N2619" s="459" t="s">
        <v>8396</v>
      </c>
      <c r="O2619" s="459" t="s">
        <v>7186</v>
      </c>
      <c r="P2619" s="459">
        <v>0.46900000000000003</v>
      </c>
    </row>
    <row r="2620" spans="14:16">
      <c r="N2620" s="459" t="s">
        <v>8397</v>
      </c>
      <c r="O2620" s="459" t="s">
        <v>819</v>
      </c>
      <c r="P2620" s="459">
        <v>0</v>
      </c>
    </row>
    <row r="2621" spans="14:16">
      <c r="N2621" s="459" t="s">
        <v>8398</v>
      </c>
      <c r="O2621" s="459" t="s">
        <v>820</v>
      </c>
      <c r="P2621" s="459">
        <v>0.19700000000000001</v>
      </c>
    </row>
    <row r="2622" spans="14:16">
      <c r="N2622" s="459" t="s">
        <v>8399</v>
      </c>
      <c r="O2622" s="459" t="s">
        <v>4061</v>
      </c>
      <c r="P2622" s="459">
        <v>0</v>
      </c>
    </row>
    <row r="2623" spans="14:16">
      <c r="N2623" s="459" t="s">
        <v>8400</v>
      </c>
      <c r="O2623" s="459" t="s">
        <v>4063</v>
      </c>
      <c r="P2623" s="459">
        <v>0</v>
      </c>
    </row>
    <row r="2624" spans="14:16">
      <c r="N2624" s="459" t="s">
        <v>8401</v>
      </c>
      <c r="O2624" s="459" t="s">
        <v>4065</v>
      </c>
      <c r="P2624" s="459">
        <v>0.247</v>
      </c>
    </row>
    <row r="2625" spans="14:16">
      <c r="N2625" s="459" t="s">
        <v>8402</v>
      </c>
      <c r="O2625" s="459" t="s">
        <v>4067</v>
      </c>
      <c r="P2625" s="459">
        <v>0</v>
      </c>
    </row>
    <row r="2626" spans="14:16">
      <c r="N2626" s="459" t="s">
        <v>8403</v>
      </c>
      <c r="O2626" s="459" t="s">
        <v>4069</v>
      </c>
      <c r="P2626" s="459">
        <v>0</v>
      </c>
    </row>
    <row r="2627" spans="14:16">
      <c r="N2627" s="459" t="s">
        <v>8404</v>
      </c>
      <c r="O2627" s="459" t="s">
        <v>7195</v>
      </c>
      <c r="P2627" s="459">
        <v>0</v>
      </c>
    </row>
    <row r="2628" spans="14:16">
      <c r="N2628" s="459" t="s">
        <v>8405</v>
      </c>
      <c r="O2628" s="459" t="s">
        <v>7197</v>
      </c>
      <c r="P2628" s="459">
        <v>0.248</v>
      </c>
    </row>
    <row r="2629" spans="14:16">
      <c r="N2629" s="459" t="s">
        <v>8406</v>
      </c>
      <c r="O2629" s="459" t="s">
        <v>7199</v>
      </c>
      <c r="P2629" s="459">
        <v>0.40799999999999997</v>
      </c>
    </row>
    <row r="2630" spans="14:16">
      <c r="N2630" s="459" t="s">
        <v>8407</v>
      </c>
      <c r="O2630" s="459" t="s">
        <v>7201</v>
      </c>
      <c r="P2630" s="459">
        <v>0.42299999999999999</v>
      </c>
    </row>
    <row r="2631" spans="14:16">
      <c r="N2631" s="459" t="s">
        <v>8408</v>
      </c>
      <c r="O2631" s="459" t="s">
        <v>7203</v>
      </c>
      <c r="P2631" s="459">
        <v>0.41399999999999998</v>
      </c>
    </row>
    <row r="2632" spans="14:16">
      <c r="N2632" s="459" t="s">
        <v>8409</v>
      </c>
      <c r="O2632" s="459" t="s">
        <v>7205</v>
      </c>
      <c r="P2632" s="459">
        <v>0.48700000000000004</v>
      </c>
    </row>
    <row r="2633" spans="14:16">
      <c r="N2633" s="459" t="s">
        <v>8410</v>
      </c>
      <c r="O2633" s="459" t="s">
        <v>7207</v>
      </c>
      <c r="P2633" s="459">
        <v>0.3</v>
      </c>
    </row>
    <row r="2634" spans="14:16">
      <c r="N2634" s="459" t="s">
        <v>8411</v>
      </c>
      <c r="O2634" s="459" t="s">
        <v>7209</v>
      </c>
      <c r="P2634" s="459">
        <v>0.51600000000000001</v>
      </c>
    </row>
    <row r="2635" spans="14:16">
      <c r="N2635" s="459" t="s">
        <v>8412</v>
      </c>
      <c r="O2635" s="459" t="s">
        <v>7211</v>
      </c>
      <c r="P2635" s="459">
        <v>0.56300000000000006</v>
      </c>
    </row>
    <row r="2636" spans="14:16">
      <c r="N2636" s="459" t="s">
        <v>8413</v>
      </c>
      <c r="O2636" s="459" t="s">
        <v>7213</v>
      </c>
      <c r="P2636" s="459">
        <v>0.45399999999999996</v>
      </c>
    </row>
    <row r="2637" spans="14:16">
      <c r="N2637" s="459" t="s">
        <v>8414</v>
      </c>
      <c r="O2637" s="459" t="s">
        <v>7215</v>
      </c>
      <c r="P2637" s="459">
        <v>0.26600000000000001</v>
      </c>
    </row>
    <row r="2638" spans="14:16">
      <c r="N2638" s="459" t="s">
        <v>8415</v>
      </c>
      <c r="O2638" s="459" t="s">
        <v>7217</v>
      </c>
      <c r="P2638" s="459">
        <v>0.38600000000000001</v>
      </c>
    </row>
    <row r="2639" spans="14:16">
      <c r="N2639" s="459" t="s">
        <v>8416</v>
      </c>
      <c r="O2639" s="459" t="s">
        <v>7219</v>
      </c>
      <c r="P2639" s="459">
        <v>0.45300000000000001</v>
      </c>
    </row>
    <row r="2640" spans="14:16">
      <c r="N2640" s="459" t="s">
        <v>8417</v>
      </c>
      <c r="O2640" s="459" t="s">
        <v>7221</v>
      </c>
      <c r="P2640" s="459">
        <v>0.45</v>
      </c>
    </row>
    <row r="2641" spans="14:16">
      <c r="N2641" s="459" t="s">
        <v>8418</v>
      </c>
      <c r="O2641" s="459" t="s">
        <v>7223</v>
      </c>
      <c r="P2641" s="459">
        <v>0.41499999999999998</v>
      </c>
    </row>
    <row r="2642" spans="14:16">
      <c r="N2642" s="459" t="s">
        <v>8419</v>
      </c>
      <c r="O2642" s="459" t="s">
        <v>7225</v>
      </c>
      <c r="P2642" s="459">
        <v>0</v>
      </c>
    </row>
    <row r="2643" spans="14:16">
      <c r="N2643" s="459" t="s">
        <v>8420</v>
      </c>
      <c r="O2643" s="459" t="s">
        <v>8421</v>
      </c>
      <c r="P2643" s="459">
        <v>0.4</v>
      </c>
    </row>
    <row r="2644" spans="14:16">
      <c r="N2644" s="459" t="s">
        <v>8422</v>
      </c>
      <c r="O2644" s="459" t="s">
        <v>7229</v>
      </c>
      <c r="P2644" s="459">
        <v>0.49399999999999999</v>
      </c>
    </row>
    <row r="2645" spans="14:16">
      <c r="N2645" s="459" t="s">
        <v>8423</v>
      </c>
      <c r="O2645" s="459" t="s">
        <v>7231</v>
      </c>
      <c r="P2645" s="459">
        <v>0.10900000000000001</v>
      </c>
    </row>
    <row r="2646" spans="14:16">
      <c r="N2646" s="459" t="s">
        <v>8424</v>
      </c>
      <c r="O2646" s="459" t="s">
        <v>7233</v>
      </c>
      <c r="P2646" s="459">
        <v>7.6999999999999999E-2</v>
      </c>
    </row>
    <row r="2647" spans="14:16">
      <c r="N2647" s="459" t="s">
        <v>8425</v>
      </c>
      <c r="O2647" s="459" t="s">
        <v>7235</v>
      </c>
      <c r="P2647" s="459">
        <v>0.40400000000000003</v>
      </c>
    </row>
    <row r="2648" spans="14:16">
      <c r="N2648" s="459" t="s">
        <v>8426</v>
      </c>
      <c r="O2648" s="459" t="s">
        <v>7237</v>
      </c>
      <c r="P2648" s="459">
        <v>0.625</v>
      </c>
    </row>
    <row r="2649" spans="14:16">
      <c r="N2649" s="459" t="s">
        <v>8427</v>
      </c>
      <c r="O2649" s="459" t="s">
        <v>7239</v>
      </c>
      <c r="P2649" s="459">
        <v>0</v>
      </c>
    </row>
    <row r="2650" spans="14:16">
      <c r="N2650" s="459" t="s">
        <v>8428</v>
      </c>
      <c r="O2650" s="459" t="s">
        <v>8429</v>
      </c>
      <c r="P2650" s="459">
        <v>0.51500000000000001</v>
      </c>
    </row>
    <row r="2651" spans="14:16">
      <c r="N2651" s="459" t="s">
        <v>8430</v>
      </c>
      <c r="O2651" s="459" t="s">
        <v>7243</v>
      </c>
      <c r="P2651" s="459">
        <v>0.442</v>
      </c>
    </row>
    <row r="2652" spans="14:16">
      <c r="N2652" s="459" t="s">
        <v>8431</v>
      </c>
      <c r="O2652" s="459" t="s">
        <v>7245</v>
      </c>
      <c r="P2652" s="459">
        <v>0.54199999999999993</v>
      </c>
    </row>
    <row r="2653" spans="14:16">
      <c r="N2653" s="459" t="s">
        <v>8432</v>
      </c>
      <c r="O2653" s="459" t="s">
        <v>7250</v>
      </c>
      <c r="P2653" s="459">
        <v>0.53200000000000003</v>
      </c>
    </row>
    <row r="2654" spans="14:16">
      <c r="N2654" s="459" t="s">
        <v>8433</v>
      </c>
      <c r="O2654" s="459" t="s">
        <v>4114</v>
      </c>
      <c r="P2654" s="459">
        <v>0</v>
      </c>
    </row>
    <row r="2655" spans="14:16">
      <c r="N2655" s="459" t="s">
        <v>8434</v>
      </c>
      <c r="O2655" s="459" t="s">
        <v>7248</v>
      </c>
      <c r="P2655" s="459">
        <v>0.879</v>
      </c>
    </row>
    <row r="2656" spans="14:16">
      <c r="N2656" s="459" t="s">
        <v>8435</v>
      </c>
      <c r="O2656" s="459" t="s">
        <v>7252</v>
      </c>
      <c r="P2656" s="459">
        <v>0</v>
      </c>
    </row>
    <row r="2657" spans="14:16">
      <c r="N2657" s="459" t="s">
        <v>8436</v>
      </c>
      <c r="O2657" s="459" t="s">
        <v>7254</v>
      </c>
      <c r="P2657" s="459">
        <v>0.56999999999999995</v>
      </c>
    </row>
    <row r="2658" spans="14:16">
      <c r="N2658" s="459" t="s">
        <v>8437</v>
      </c>
      <c r="O2658" s="459" t="s">
        <v>7256</v>
      </c>
      <c r="P2658" s="459">
        <v>0.308</v>
      </c>
    </row>
    <row r="2659" spans="14:16">
      <c r="N2659" s="459" t="s">
        <v>8438</v>
      </c>
      <c r="O2659" s="459" t="s">
        <v>4122</v>
      </c>
      <c r="P2659" s="459">
        <v>0</v>
      </c>
    </row>
    <row r="2660" spans="14:16">
      <c r="N2660" s="459" t="s">
        <v>8439</v>
      </c>
      <c r="O2660" s="459" t="s">
        <v>7259</v>
      </c>
      <c r="P2660" s="459">
        <v>0.61599999999999999</v>
      </c>
    </row>
    <row r="2661" spans="14:16">
      <c r="N2661" s="459" t="s">
        <v>8440</v>
      </c>
      <c r="O2661" s="459" t="s">
        <v>7261</v>
      </c>
      <c r="P2661" s="459">
        <v>0.47399999999999998</v>
      </c>
    </row>
    <row r="2662" spans="14:16">
      <c r="N2662" s="459" t="s">
        <v>8441</v>
      </c>
      <c r="O2662" s="459" t="s">
        <v>4129</v>
      </c>
      <c r="P2662" s="459">
        <v>0</v>
      </c>
    </row>
    <row r="2663" spans="14:16">
      <c r="N2663" s="459" t="s">
        <v>8442</v>
      </c>
      <c r="O2663" s="459" t="s">
        <v>7266</v>
      </c>
      <c r="P2663" s="459">
        <v>0</v>
      </c>
    </row>
    <row r="2664" spans="14:16">
      <c r="N2664" s="459" t="s">
        <v>8443</v>
      </c>
      <c r="O2664" s="459" t="s">
        <v>7268</v>
      </c>
      <c r="P2664" s="459">
        <v>0.46900000000000003</v>
      </c>
    </row>
    <row r="2665" spans="14:16">
      <c r="N2665" s="459" t="s">
        <v>8444</v>
      </c>
      <c r="O2665" s="459" t="s">
        <v>7270</v>
      </c>
      <c r="P2665" s="459">
        <v>0.56400000000000006</v>
      </c>
    </row>
    <row r="2666" spans="14:16">
      <c r="N2666" s="459" t="s">
        <v>8445</v>
      </c>
      <c r="O2666" s="459" t="s">
        <v>7274</v>
      </c>
      <c r="P2666" s="459">
        <v>0.52600000000000002</v>
      </c>
    </row>
    <row r="2667" spans="14:16">
      <c r="N2667" s="459" t="s">
        <v>8446</v>
      </c>
      <c r="O2667" s="459" t="s">
        <v>7276</v>
      </c>
      <c r="P2667" s="459">
        <v>0</v>
      </c>
    </row>
    <row r="2668" spans="14:16">
      <c r="N2668" s="459" t="s">
        <v>8447</v>
      </c>
      <c r="O2668" s="459" t="s">
        <v>8448</v>
      </c>
      <c r="P2668" s="459">
        <v>0.44600000000000001</v>
      </c>
    </row>
    <row r="2669" spans="14:16">
      <c r="N2669" s="459" t="s">
        <v>8449</v>
      </c>
      <c r="O2669" s="459" t="s">
        <v>7280</v>
      </c>
      <c r="P2669" s="459">
        <v>0.308</v>
      </c>
    </row>
    <row r="2670" spans="14:16">
      <c r="N2670" s="459" t="s">
        <v>8450</v>
      </c>
      <c r="O2670" s="459" t="s">
        <v>7284</v>
      </c>
      <c r="P2670" s="459">
        <v>0.42799999999999999</v>
      </c>
    </row>
    <row r="2671" spans="14:16">
      <c r="N2671" s="459" t="s">
        <v>8451</v>
      </c>
      <c r="O2671" s="459" t="s">
        <v>8452</v>
      </c>
      <c r="P2671" s="459">
        <v>0</v>
      </c>
    </row>
    <row r="2672" spans="14:16">
      <c r="N2672" s="459" t="s">
        <v>8453</v>
      </c>
      <c r="O2672" s="459" t="s">
        <v>8454</v>
      </c>
      <c r="P2672" s="459">
        <v>0</v>
      </c>
    </row>
    <row r="2673" spans="14:16">
      <c r="N2673" s="459" t="s">
        <v>8455</v>
      </c>
      <c r="O2673" s="459" t="s">
        <v>8456</v>
      </c>
      <c r="P2673" s="459">
        <v>0.42599999999999999</v>
      </c>
    </row>
    <row r="2674" spans="14:16">
      <c r="N2674" s="459" t="s">
        <v>8457</v>
      </c>
      <c r="O2674" s="459" t="s">
        <v>7292</v>
      </c>
      <c r="P2674" s="459">
        <v>0</v>
      </c>
    </row>
    <row r="2675" spans="14:16">
      <c r="N2675" s="459" t="s">
        <v>8458</v>
      </c>
      <c r="O2675" s="459" t="s">
        <v>7294</v>
      </c>
      <c r="P2675" s="459">
        <v>0.42399999999999999</v>
      </c>
    </row>
    <row r="2676" spans="14:16">
      <c r="N2676" s="459" t="s">
        <v>8459</v>
      </c>
      <c r="O2676" s="459" t="s">
        <v>7296</v>
      </c>
      <c r="P2676" s="459">
        <v>0.51700000000000002</v>
      </c>
    </row>
    <row r="2677" spans="14:16">
      <c r="N2677" s="459" t="s">
        <v>8460</v>
      </c>
      <c r="O2677" s="459" t="s">
        <v>7298</v>
      </c>
      <c r="P2677" s="459">
        <v>0.55699999999999994</v>
      </c>
    </row>
    <row r="2678" spans="14:16">
      <c r="N2678" s="459" t="s">
        <v>8461</v>
      </c>
      <c r="O2678" s="459" t="s">
        <v>7300</v>
      </c>
      <c r="P2678" s="459">
        <v>0.51</v>
      </c>
    </row>
    <row r="2679" spans="14:16">
      <c r="N2679" s="459" t="s">
        <v>8462</v>
      </c>
      <c r="O2679" s="459" t="s">
        <v>4151</v>
      </c>
      <c r="P2679" s="459">
        <v>0</v>
      </c>
    </row>
    <row r="2680" spans="14:16">
      <c r="N2680" s="459" t="s">
        <v>8463</v>
      </c>
      <c r="O2680" s="459" t="s">
        <v>4153</v>
      </c>
      <c r="P2680" s="459">
        <v>0</v>
      </c>
    </row>
    <row r="2681" spans="14:16">
      <c r="N2681" s="459" t="s">
        <v>8464</v>
      </c>
      <c r="O2681" s="459" t="s">
        <v>4155</v>
      </c>
      <c r="P2681" s="459">
        <v>0.30199999999999999</v>
      </c>
    </row>
    <row r="2682" spans="14:16">
      <c r="N2682" s="459" t="s">
        <v>8465</v>
      </c>
      <c r="O2682" s="459" t="s">
        <v>4157</v>
      </c>
      <c r="P2682" s="459">
        <v>0</v>
      </c>
    </row>
    <row r="2683" spans="14:16">
      <c r="N2683" s="459" t="s">
        <v>8466</v>
      </c>
      <c r="O2683" s="459" t="s">
        <v>4159</v>
      </c>
      <c r="P2683" s="459">
        <v>0.37</v>
      </c>
    </row>
    <row r="2684" spans="14:16">
      <c r="N2684" s="459" t="s">
        <v>8467</v>
      </c>
      <c r="O2684" s="459" t="s">
        <v>4161</v>
      </c>
      <c r="P2684" s="459">
        <v>0.47799999999999998</v>
      </c>
    </row>
    <row r="2685" spans="14:16">
      <c r="N2685" s="459" t="s">
        <v>8468</v>
      </c>
      <c r="O2685" s="459" t="s">
        <v>7308</v>
      </c>
      <c r="P2685" s="459">
        <v>0.53799999999999992</v>
      </c>
    </row>
    <row r="2686" spans="14:16">
      <c r="N2686" s="459" t="s">
        <v>8469</v>
      </c>
      <c r="O2686" s="459" t="s">
        <v>7310</v>
      </c>
      <c r="P2686" s="459">
        <v>0</v>
      </c>
    </row>
    <row r="2687" spans="14:16">
      <c r="N2687" s="459" t="s">
        <v>8470</v>
      </c>
      <c r="O2687" s="459" t="s">
        <v>7312</v>
      </c>
      <c r="P2687" s="459">
        <v>0.127</v>
      </c>
    </row>
    <row r="2688" spans="14:16">
      <c r="N2688" s="459" t="s">
        <v>8471</v>
      </c>
      <c r="O2688" s="459" t="s">
        <v>7314</v>
      </c>
      <c r="P2688" s="459">
        <v>0.183</v>
      </c>
    </row>
    <row r="2689" spans="14:16">
      <c r="N2689" s="459" t="s">
        <v>8472</v>
      </c>
      <c r="O2689" s="459" t="s">
        <v>7316</v>
      </c>
      <c r="P2689" s="459">
        <v>0</v>
      </c>
    </row>
    <row r="2690" spans="14:16">
      <c r="N2690" s="459" t="s">
        <v>8473</v>
      </c>
      <c r="O2690" s="459" t="s">
        <v>7318</v>
      </c>
      <c r="P2690" s="459">
        <v>0.35100000000000003</v>
      </c>
    </row>
    <row r="2691" spans="14:16">
      <c r="N2691" s="459" t="s">
        <v>8474</v>
      </c>
      <c r="O2691" s="459" t="s">
        <v>4167</v>
      </c>
      <c r="P2691" s="459">
        <v>0</v>
      </c>
    </row>
    <row r="2692" spans="14:16">
      <c r="N2692" s="459" t="s">
        <v>8475</v>
      </c>
      <c r="O2692" s="459" t="s">
        <v>7321</v>
      </c>
      <c r="P2692" s="459">
        <v>0.439</v>
      </c>
    </row>
    <row r="2693" spans="14:16">
      <c r="N2693" s="459" t="s">
        <v>8476</v>
      </c>
      <c r="O2693" s="459" t="s">
        <v>7325</v>
      </c>
      <c r="P2693" s="459">
        <v>0</v>
      </c>
    </row>
    <row r="2694" spans="14:16">
      <c r="N2694" s="459" t="s">
        <v>8477</v>
      </c>
      <c r="O2694" s="459" t="s">
        <v>7327</v>
      </c>
      <c r="P2694" s="459">
        <v>0.34900000000000003</v>
      </c>
    </row>
    <row r="2695" spans="14:16">
      <c r="N2695" s="459" t="s">
        <v>8478</v>
      </c>
      <c r="O2695" s="459" t="s">
        <v>8479</v>
      </c>
      <c r="P2695" s="459">
        <v>0.39100000000000001</v>
      </c>
    </row>
    <row r="2696" spans="14:16">
      <c r="N2696" s="459" t="s">
        <v>8480</v>
      </c>
      <c r="O2696" s="459" t="s">
        <v>8481</v>
      </c>
      <c r="P2696" s="459">
        <v>0.35399999999999998</v>
      </c>
    </row>
    <row r="2697" spans="14:16">
      <c r="N2697" s="459" t="s">
        <v>8482</v>
      </c>
      <c r="O2697" s="459" t="s">
        <v>7335</v>
      </c>
      <c r="P2697" s="459">
        <v>0.48799999999999999</v>
      </c>
    </row>
    <row r="2698" spans="14:16">
      <c r="N2698" s="459" t="s">
        <v>8483</v>
      </c>
      <c r="O2698" s="459" t="s">
        <v>7337</v>
      </c>
      <c r="P2698" s="459">
        <v>0.40400000000000003</v>
      </c>
    </row>
    <row r="2699" spans="14:16">
      <c r="N2699" s="459" t="s">
        <v>8484</v>
      </c>
      <c r="O2699" s="459" t="s">
        <v>4173</v>
      </c>
      <c r="P2699" s="459">
        <v>0</v>
      </c>
    </row>
    <row r="2700" spans="14:16">
      <c r="N2700" s="459" t="s">
        <v>8485</v>
      </c>
      <c r="O2700" s="459" t="s">
        <v>7340</v>
      </c>
      <c r="P2700" s="459">
        <v>0.42099999999999999</v>
      </c>
    </row>
    <row r="2701" spans="14:16">
      <c r="N2701" s="459" t="s">
        <v>8486</v>
      </c>
      <c r="O2701" s="459" t="s">
        <v>7342</v>
      </c>
      <c r="P2701" s="459">
        <v>0</v>
      </c>
    </row>
    <row r="2702" spans="14:16">
      <c r="N2702" s="459" t="s">
        <v>8487</v>
      </c>
      <c r="O2702" s="459" t="s">
        <v>7344</v>
      </c>
      <c r="P2702" s="459">
        <v>0.442</v>
      </c>
    </row>
    <row r="2703" spans="14:16">
      <c r="N2703" s="459" t="s">
        <v>8488</v>
      </c>
      <c r="O2703" s="459" t="s">
        <v>7346</v>
      </c>
      <c r="P2703" s="459">
        <v>0.52800000000000002</v>
      </c>
    </row>
    <row r="2704" spans="14:16">
      <c r="N2704" s="459" t="s">
        <v>8489</v>
      </c>
      <c r="O2704" s="459" t="s">
        <v>7348</v>
      </c>
      <c r="P2704" s="459">
        <v>0.55999999999999994</v>
      </c>
    </row>
    <row r="2705" spans="14:16">
      <c r="N2705" s="459" t="s">
        <v>8490</v>
      </c>
      <c r="O2705" s="459" t="s">
        <v>4184</v>
      </c>
      <c r="P2705" s="459">
        <v>0</v>
      </c>
    </row>
    <row r="2706" spans="14:16">
      <c r="N2706" s="459" t="s">
        <v>8491</v>
      </c>
      <c r="O2706" s="459" t="s">
        <v>7351</v>
      </c>
      <c r="P2706" s="459">
        <v>0.47199999999999998</v>
      </c>
    </row>
    <row r="2707" spans="14:16">
      <c r="N2707" s="459" t="s">
        <v>8492</v>
      </c>
      <c r="O2707" s="459" t="s">
        <v>8493</v>
      </c>
      <c r="P2707" s="459">
        <v>0.435</v>
      </c>
    </row>
    <row r="2708" spans="14:16">
      <c r="N2708" s="459" t="s">
        <v>8494</v>
      </c>
      <c r="O2708" s="459" t="s">
        <v>7353</v>
      </c>
      <c r="P2708" s="459">
        <v>0</v>
      </c>
    </row>
    <row r="2709" spans="14:16">
      <c r="N2709" s="459" t="s">
        <v>8495</v>
      </c>
      <c r="O2709" s="459" t="s">
        <v>7355</v>
      </c>
      <c r="P2709" s="459">
        <v>0.56200000000000006</v>
      </c>
    </row>
    <row r="2710" spans="14:16">
      <c r="N2710" s="459" t="s">
        <v>8496</v>
      </c>
      <c r="O2710" s="459" t="s">
        <v>8497</v>
      </c>
      <c r="P2710" s="459">
        <v>0</v>
      </c>
    </row>
    <row r="2711" spans="14:16">
      <c r="N2711" s="459" t="s">
        <v>8498</v>
      </c>
      <c r="O2711" s="459" t="s">
        <v>8499</v>
      </c>
      <c r="P2711" s="459">
        <v>0.46800000000000003</v>
      </c>
    </row>
    <row r="2712" spans="14:16">
      <c r="N2712" s="459" t="s">
        <v>8500</v>
      </c>
      <c r="O2712" s="459" t="s">
        <v>7357</v>
      </c>
      <c r="P2712" s="459">
        <v>0.14899999999999999</v>
      </c>
    </row>
    <row r="2713" spans="14:16">
      <c r="N2713" s="459" t="s">
        <v>8501</v>
      </c>
      <c r="O2713" s="459" t="s">
        <v>7359</v>
      </c>
      <c r="P2713" s="459">
        <v>0</v>
      </c>
    </row>
    <row r="2714" spans="14:16">
      <c r="N2714" s="459" t="s">
        <v>8502</v>
      </c>
      <c r="O2714" s="459" t="s">
        <v>7361</v>
      </c>
      <c r="P2714" s="459">
        <v>0.32400000000000001</v>
      </c>
    </row>
    <row r="2715" spans="14:16">
      <c r="N2715" s="459" t="s">
        <v>8503</v>
      </c>
      <c r="O2715" s="459" t="s">
        <v>7363</v>
      </c>
      <c r="P2715" s="459">
        <v>0.57600000000000007</v>
      </c>
    </row>
    <row r="2716" spans="14:16">
      <c r="N2716" s="459" t="s">
        <v>8504</v>
      </c>
      <c r="O2716" s="459" t="s">
        <v>7365</v>
      </c>
      <c r="P2716" s="459">
        <v>0.311</v>
      </c>
    </row>
    <row r="2717" spans="14:16">
      <c r="N2717" s="459" t="s">
        <v>8505</v>
      </c>
      <c r="O2717" s="459" t="s">
        <v>7367</v>
      </c>
      <c r="P2717" s="459">
        <v>0.30099999999999999</v>
      </c>
    </row>
    <row r="2718" spans="14:16">
      <c r="N2718" s="459" t="s">
        <v>8506</v>
      </c>
      <c r="O2718" s="459" t="s">
        <v>8507</v>
      </c>
      <c r="P2718" s="459">
        <v>0</v>
      </c>
    </row>
    <row r="2719" spans="14:16">
      <c r="N2719" s="459" t="s">
        <v>8508</v>
      </c>
      <c r="O2719" s="459" t="s">
        <v>8509</v>
      </c>
      <c r="P2719" s="459">
        <v>0</v>
      </c>
    </row>
    <row r="2720" spans="14:16">
      <c r="N2720" s="459" t="s">
        <v>8510</v>
      </c>
      <c r="O2720" s="459" t="s">
        <v>8511</v>
      </c>
      <c r="P2720" s="459">
        <v>0</v>
      </c>
    </row>
    <row r="2721" spans="14:16">
      <c r="N2721" s="459" t="s">
        <v>8512</v>
      </c>
      <c r="O2721" s="459" t="s">
        <v>8513</v>
      </c>
      <c r="P2721" s="459">
        <v>0.45199999999999996</v>
      </c>
    </row>
    <row r="2722" spans="14:16">
      <c r="N2722" s="459" t="s">
        <v>8514</v>
      </c>
      <c r="O2722" s="459" t="s">
        <v>609</v>
      </c>
      <c r="P2722" s="459">
        <v>0</v>
      </c>
    </row>
    <row r="2723" spans="14:16">
      <c r="N2723" s="459" t="s">
        <v>8515</v>
      </c>
      <c r="O2723" s="459" t="s">
        <v>4212</v>
      </c>
      <c r="P2723" s="459">
        <v>0</v>
      </c>
    </row>
    <row r="2724" spans="14:16">
      <c r="N2724" s="459" t="s">
        <v>8516</v>
      </c>
      <c r="O2724" s="459" t="s">
        <v>4214</v>
      </c>
      <c r="P2724" s="459">
        <v>0.505</v>
      </c>
    </row>
    <row r="2725" spans="14:16">
      <c r="N2725" s="459" t="s">
        <v>8517</v>
      </c>
      <c r="O2725" s="459" t="s">
        <v>7380</v>
      </c>
      <c r="P2725" s="459">
        <v>0.45600000000000002</v>
      </c>
    </row>
    <row r="2726" spans="14:16">
      <c r="N2726" s="459" t="s">
        <v>8518</v>
      </c>
      <c r="O2726" s="459" t="s">
        <v>7386</v>
      </c>
      <c r="P2726" s="459">
        <v>0</v>
      </c>
    </row>
    <row r="2727" spans="14:16">
      <c r="N2727" s="459" t="s">
        <v>8519</v>
      </c>
      <c r="O2727" s="459" t="s">
        <v>7388</v>
      </c>
      <c r="P2727" s="459">
        <v>0</v>
      </c>
    </row>
    <row r="2728" spans="14:16">
      <c r="N2728" s="459" t="s">
        <v>8520</v>
      </c>
      <c r="O2728" s="459" t="s">
        <v>8521</v>
      </c>
      <c r="P2728" s="459">
        <v>0.2</v>
      </c>
    </row>
    <row r="2729" spans="14:16">
      <c r="N2729" s="459" t="s">
        <v>8522</v>
      </c>
      <c r="O2729" s="459" t="s">
        <v>7392</v>
      </c>
      <c r="P2729" s="459">
        <v>0.47599999999999998</v>
      </c>
    </row>
    <row r="2730" spans="14:16">
      <c r="N2730" s="459" t="s">
        <v>8523</v>
      </c>
      <c r="O2730" s="459" t="s">
        <v>8524</v>
      </c>
      <c r="P2730" s="459">
        <v>0</v>
      </c>
    </row>
    <row r="2731" spans="14:16">
      <c r="N2731" s="459" t="s">
        <v>8525</v>
      </c>
      <c r="O2731" s="459" t="s">
        <v>8526</v>
      </c>
      <c r="P2731" s="459">
        <v>0</v>
      </c>
    </row>
    <row r="2732" spans="14:16">
      <c r="N2732" s="459" t="s">
        <v>8527</v>
      </c>
      <c r="O2732" s="459" t="s">
        <v>8528</v>
      </c>
      <c r="P2732" s="459">
        <v>0.56399999999999995</v>
      </c>
    </row>
    <row r="2733" spans="14:16">
      <c r="N2733" s="459" t="s">
        <v>8529</v>
      </c>
      <c r="O2733" s="459" t="s">
        <v>7404</v>
      </c>
      <c r="P2733" s="459">
        <v>0.53900000000000003</v>
      </c>
    </row>
    <row r="2734" spans="14:16">
      <c r="N2734" s="459" t="s">
        <v>8530</v>
      </c>
      <c r="O2734" s="459" t="s">
        <v>8531</v>
      </c>
      <c r="P2734" s="459">
        <v>0.70899999999999996</v>
      </c>
    </row>
    <row r="2735" spans="14:16">
      <c r="N2735" s="459" t="s">
        <v>8532</v>
      </c>
      <c r="O2735" s="459" t="s">
        <v>8533</v>
      </c>
      <c r="P2735" s="459">
        <v>0.29100000000000004</v>
      </c>
    </row>
    <row r="2736" spans="14:16">
      <c r="N2736" s="459" t="s">
        <v>8534</v>
      </c>
      <c r="O2736" s="459" t="s">
        <v>7410</v>
      </c>
      <c r="P2736" s="459">
        <v>0.377</v>
      </c>
    </row>
    <row r="2737" spans="14:16">
      <c r="N2737" s="459" t="s">
        <v>8535</v>
      </c>
      <c r="O2737" s="459" t="s">
        <v>7412</v>
      </c>
      <c r="P2737" s="459">
        <v>0.40700000000000003</v>
      </c>
    </row>
    <row r="2738" spans="14:16">
      <c r="N2738" s="459" t="s">
        <v>8536</v>
      </c>
      <c r="O2738" s="459" t="s">
        <v>8537</v>
      </c>
      <c r="P2738" s="459">
        <v>0.47800000000000004</v>
      </c>
    </row>
    <row r="2739" spans="14:16">
      <c r="N2739" s="459" t="s">
        <v>8538</v>
      </c>
      <c r="O2739" s="459" t="s">
        <v>7420</v>
      </c>
      <c r="P2739" s="459">
        <v>0.69899999999999995</v>
      </c>
    </row>
    <row r="2740" spans="14:16">
      <c r="N2740" s="459" t="s">
        <v>8539</v>
      </c>
      <c r="O2740" s="459" t="s">
        <v>8540</v>
      </c>
      <c r="P2740" s="459">
        <v>0.54199999999999993</v>
      </c>
    </row>
    <row r="2741" spans="14:16">
      <c r="N2741" s="459" t="s">
        <v>8541</v>
      </c>
      <c r="O2741" s="459" t="s">
        <v>7426</v>
      </c>
      <c r="P2741" s="459">
        <v>0.53100000000000003</v>
      </c>
    </row>
    <row r="2742" spans="14:16">
      <c r="N2742" s="459" t="s">
        <v>8542</v>
      </c>
      <c r="O2742" s="459" t="s">
        <v>7428</v>
      </c>
      <c r="P2742" s="459">
        <v>0</v>
      </c>
    </row>
    <row r="2743" spans="14:16">
      <c r="N2743" s="459" t="s">
        <v>8543</v>
      </c>
      <c r="O2743" s="459" t="s">
        <v>7430</v>
      </c>
      <c r="P2743" s="459">
        <v>0.20100000000000001</v>
      </c>
    </row>
    <row r="2744" spans="14:16">
      <c r="N2744" s="459" t="s">
        <v>8544</v>
      </c>
      <c r="O2744" s="459" t="s">
        <v>7432</v>
      </c>
      <c r="P2744" s="459">
        <v>0.52900000000000003</v>
      </c>
    </row>
    <row r="2745" spans="14:16">
      <c r="N2745" s="459" t="s">
        <v>8545</v>
      </c>
      <c r="O2745" s="459" t="s">
        <v>4250</v>
      </c>
      <c r="P2745" s="459">
        <v>0</v>
      </c>
    </row>
    <row r="2746" spans="14:16">
      <c r="N2746" s="459" t="s">
        <v>8546</v>
      </c>
      <c r="O2746" s="459" t="s">
        <v>4252</v>
      </c>
      <c r="P2746" s="459">
        <v>0.34899999999999998</v>
      </c>
    </row>
    <row r="2747" spans="14:16">
      <c r="N2747" s="459" t="s">
        <v>8547</v>
      </c>
      <c r="O2747" s="459" t="s">
        <v>4254</v>
      </c>
      <c r="P2747" s="459">
        <v>0.28100000000000003</v>
      </c>
    </row>
    <row r="2748" spans="14:16">
      <c r="N2748" s="459" t="s">
        <v>8548</v>
      </c>
      <c r="O2748" s="459" t="s">
        <v>4256</v>
      </c>
      <c r="P2748" s="459">
        <v>0.30199999999999999</v>
      </c>
    </row>
    <row r="2749" spans="14:16">
      <c r="N2749" s="459" t="s">
        <v>8549</v>
      </c>
      <c r="O2749" s="459" t="s">
        <v>7438</v>
      </c>
      <c r="P2749" s="459">
        <v>0.216</v>
      </c>
    </row>
    <row r="2750" spans="14:16">
      <c r="N2750" s="459" t="s">
        <v>8550</v>
      </c>
      <c r="O2750" s="459" t="s">
        <v>7440</v>
      </c>
      <c r="P2750" s="459">
        <v>0.49399999999999999</v>
      </c>
    </row>
    <row r="2751" spans="14:16">
      <c r="N2751" s="459" t="s">
        <v>8551</v>
      </c>
      <c r="O2751" s="459" t="s">
        <v>8552</v>
      </c>
      <c r="P2751" s="459">
        <v>0</v>
      </c>
    </row>
    <row r="2752" spans="14:16">
      <c r="N2752" s="459" t="s">
        <v>8553</v>
      </c>
      <c r="O2752" s="459" t="s">
        <v>8554</v>
      </c>
      <c r="P2752" s="459">
        <v>0.19500000000000001</v>
      </c>
    </row>
    <row r="2753" spans="14:16">
      <c r="N2753" s="459" t="s">
        <v>8555</v>
      </c>
      <c r="O2753" s="459" t="s">
        <v>8556</v>
      </c>
      <c r="P2753" s="459">
        <v>0.43099999999999999</v>
      </c>
    </row>
    <row r="2754" spans="14:16">
      <c r="N2754" s="459" t="s">
        <v>8557</v>
      </c>
      <c r="O2754" s="459" t="s">
        <v>4263</v>
      </c>
      <c r="P2754" s="459">
        <v>0</v>
      </c>
    </row>
    <row r="2755" spans="14:16">
      <c r="N2755" s="459" t="s">
        <v>8558</v>
      </c>
      <c r="O2755" s="459" t="s">
        <v>4265</v>
      </c>
      <c r="P2755" s="459">
        <v>0</v>
      </c>
    </row>
    <row r="2756" spans="14:16">
      <c r="N2756" s="459" t="s">
        <v>8559</v>
      </c>
      <c r="O2756" s="459" t="s">
        <v>4267</v>
      </c>
      <c r="P2756" s="459">
        <v>0</v>
      </c>
    </row>
    <row r="2757" spans="14:16">
      <c r="N2757" s="459" t="s">
        <v>8560</v>
      </c>
      <c r="O2757" s="459" t="s">
        <v>7451</v>
      </c>
      <c r="P2757" s="459">
        <v>0.39700000000000002</v>
      </c>
    </row>
    <row r="2758" spans="14:16">
      <c r="N2758" s="459" t="s">
        <v>8561</v>
      </c>
      <c r="O2758" s="459" t="s">
        <v>7453</v>
      </c>
      <c r="P2758" s="459">
        <v>0.34200000000000003</v>
      </c>
    </row>
    <row r="2759" spans="14:16">
      <c r="N2759" s="459" t="s">
        <v>8562</v>
      </c>
      <c r="O2759" s="459" t="s">
        <v>7455</v>
      </c>
      <c r="P2759" s="459">
        <v>0.32300000000000001</v>
      </c>
    </row>
    <row r="2760" spans="14:16">
      <c r="N2760" s="459" t="s">
        <v>8563</v>
      </c>
      <c r="O2760" s="459" t="s">
        <v>7457</v>
      </c>
      <c r="P2760" s="459">
        <v>0.58799999999999997</v>
      </c>
    </row>
    <row r="2761" spans="14:16">
      <c r="N2761" s="459" t="s">
        <v>8564</v>
      </c>
      <c r="O2761" s="459" t="s">
        <v>7459</v>
      </c>
      <c r="P2761" s="459">
        <v>0.41199999999999998</v>
      </c>
    </row>
    <row r="2762" spans="14:16">
      <c r="N2762" s="459" t="s">
        <v>8565</v>
      </c>
      <c r="O2762" s="459" t="s">
        <v>8566</v>
      </c>
      <c r="P2762" s="459">
        <v>0.372</v>
      </c>
    </row>
    <row r="2763" spans="14:16">
      <c r="N2763" s="459" t="s">
        <v>8567</v>
      </c>
      <c r="O2763" s="459" t="s">
        <v>7463</v>
      </c>
      <c r="P2763" s="459">
        <v>0.56300000000000006</v>
      </c>
    </row>
    <row r="2764" spans="14:16">
      <c r="N2764" s="459" t="s">
        <v>8568</v>
      </c>
      <c r="O2764" s="459" t="s">
        <v>8569</v>
      </c>
      <c r="P2764" s="459">
        <v>0.51400000000000001</v>
      </c>
    </row>
    <row r="2765" spans="14:16">
      <c r="N2765" s="459" t="s">
        <v>8570</v>
      </c>
      <c r="O2765" s="459" t="s">
        <v>7469</v>
      </c>
      <c r="P2765" s="459">
        <v>0.70899999999999996</v>
      </c>
    </row>
    <row r="2766" spans="14:16">
      <c r="N2766" s="459" t="s">
        <v>8571</v>
      </c>
      <c r="O2766" s="459" t="s">
        <v>971</v>
      </c>
      <c r="P2766" s="459">
        <v>0</v>
      </c>
    </row>
    <row r="2767" spans="14:16">
      <c r="N2767" s="459" t="s">
        <v>8572</v>
      </c>
      <c r="O2767" s="459" t="s">
        <v>4285</v>
      </c>
      <c r="P2767" s="459">
        <v>0.39600000000000002</v>
      </c>
    </row>
    <row r="2768" spans="14:16">
      <c r="N2768" s="459" t="s">
        <v>8573</v>
      </c>
      <c r="O2768" s="459" t="s">
        <v>8574</v>
      </c>
      <c r="P2768" s="459">
        <v>0</v>
      </c>
    </row>
    <row r="2769" spans="14:16">
      <c r="N2769" s="459" t="s">
        <v>8575</v>
      </c>
      <c r="O2769" s="459" t="s">
        <v>8576</v>
      </c>
      <c r="P2769" s="459">
        <v>0.46500000000000002</v>
      </c>
    </row>
    <row r="2770" spans="14:16">
      <c r="N2770" s="459" t="s">
        <v>8577</v>
      </c>
      <c r="O2770" s="459" t="s">
        <v>7479</v>
      </c>
      <c r="P2770" s="459">
        <v>0.42799999999999999</v>
      </c>
    </row>
    <row r="2771" spans="14:16">
      <c r="N2771" s="459" t="s">
        <v>8578</v>
      </c>
      <c r="O2771" s="459" t="s">
        <v>8579</v>
      </c>
      <c r="P2771" s="459">
        <v>0.41899999999999998</v>
      </c>
    </row>
    <row r="2772" spans="14:16">
      <c r="N2772" s="459" t="s">
        <v>8580</v>
      </c>
      <c r="O2772" s="459" t="s">
        <v>7483</v>
      </c>
      <c r="P2772" s="459">
        <v>0.434</v>
      </c>
    </row>
    <row r="2773" spans="14:16">
      <c r="N2773" s="459" t="s">
        <v>8581</v>
      </c>
      <c r="O2773" s="459" t="s">
        <v>8582</v>
      </c>
      <c r="P2773" s="459">
        <v>0</v>
      </c>
    </row>
    <row r="2774" spans="14:16">
      <c r="N2774" s="459" t="s">
        <v>8583</v>
      </c>
      <c r="O2774" s="459" t="s">
        <v>8584</v>
      </c>
      <c r="P2774" s="459">
        <v>0.33100000000000002</v>
      </c>
    </row>
    <row r="2775" spans="14:16">
      <c r="N2775" s="459" t="s">
        <v>8585</v>
      </c>
      <c r="O2775" s="459" t="s">
        <v>8586</v>
      </c>
      <c r="P2775" s="459">
        <v>0.43</v>
      </c>
    </row>
    <row r="2776" spans="14:16">
      <c r="N2776" s="459" t="s">
        <v>8587</v>
      </c>
      <c r="O2776" s="459" t="s">
        <v>8588</v>
      </c>
      <c r="P2776" s="459">
        <v>0</v>
      </c>
    </row>
    <row r="2777" spans="14:16">
      <c r="N2777" s="459" t="s">
        <v>8589</v>
      </c>
      <c r="O2777" s="459" t="s">
        <v>8590</v>
      </c>
      <c r="P2777" s="459">
        <v>0.871</v>
      </c>
    </row>
    <row r="2778" spans="14:16">
      <c r="N2778" s="459" t="s">
        <v>8591</v>
      </c>
      <c r="O2778" s="459" t="s">
        <v>8592</v>
      </c>
      <c r="P2778" s="459">
        <v>0.56300000000000006</v>
      </c>
    </row>
    <row r="2779" spans="14:16">
      <c r="N2779" s="459" t="s">
        <v>8593</v>
      </c>
      <c r="O2779" s="459" t="s">
        <v>8594</v>
      </c>
      <c r="P2779" s="459">
        <v>0.55000000000000004</v>
      </c>
    </row>
    <row r="2780" spans="14:16">
      <c r="N2780" s="459" t="s">
        <v>8595</v>
      </c>
      <c r="O2780" s="459" t="s">
        <v>4307</v>
      </c>
      <c r="P2780" s="459">
        <v>0</v>
      </c>
    </row>
    <row r="2781" spans="14:16">
      <c r="N2781" s="459" t="s">
        <v>8596</v>
      </c>
      <c r="O2781" s="459" t="s">
        <v>4309</v>
      </c>
      <c r="P2781" s="459">
        <v>0.19</v>
      </c>
    </row>
    <row r="2782" spans="14:16">
      <c r="N2782" s="459" t="s">
        <v>8597</v>
      </c>
      <c r="O2782" s="459" t="s">
        <v>7495</v>
      </c>
      <c r="P2782" s="459">
        <v>0.48500000000000004</v>
      </c>
    </row>
    <row r="2783" spans="14:16">
      <c r="N2783" s="459" t="s">
        <v>8598</v>
      </c>
      <c r="O2783" s="459" t="s">
        <v>7497</v>
      </c>
      <c r="P2783" s="459">
        <v>0.40099999999999997</v>
      </c>
    </row>
    <row r="2784" spans="14:16">
      <c r="N2784" s="459" t="s">
        <v>8599</v>
      </c>
      <c r="O2784" s="459" t="s">
        <v>7499</v>
      </c>
      <c r="P2784" s="459">
        <v>0.501</v>
      </c>
    </row>
    <row r="2785" spans="14:16">
      <c r="N2785" s="459" t="s">
        <v>8600</v>
      </c>
      <c r="O2785" s="459" t="s">
        <v>8601</v>
      </c>
      <c r="P2785" s="459">
        <v>0.54500000000000004</v>
      </c>
    </row>
    <row r="2786" spans="14:16">
      <c r="N2786" s="459" t="s">
        <v>8602</v>
      </c>
      <c r="O2786" s="459" t="s">
        <v>8603</v>
      </c>
      <c r="P2786" s="459">
        <v>0.437</v>
      </c>
    </row>
    <row r="2787" spans="14:16">
      <c r="N2787" s="459" t="s">
        <v>8604</v>
      </c>
      <c r="O2787" s="459" t="s">
        <v>8605</v>
      </c>
      <c r="P2787" s="459">
        <v>0.44400000000000001</v>
      </c>
    </row>
    <row r="2788" spans="14:16">
      <c r="N2788" s="459" t="s">
        <v>8606</v>
      </c>
      <c r="O2788" s="459" t="s">
        <v>7507</v>
      </c>
      <c r="P2788" s="459">
        <v>0.40700000000000003</v>
      </c>
    </row>
    <row r="2789" spans="14:16">
      <c r="N2789" s="459" t="s">
        <v>8607</v>
      </c>
      <c r="O2789" s="459" t="s">
        <v>8608</v>
      </c>
      <c r="P2789" s="459">
        <v>0</v>
      </c>
    </row>
    <row r="2790" spans="14:16">
      <c r="N2790" s="459" t="s">
        <v>8609</v>
      </c>
      <c r="O2790" s="459" t="s">
        <v>8610</v>
      </c>
      <c r="P2790" s="459">
        <v>0</v>
      </c>
    </row>
    <row r="2791" spans="14:16">
      <c r="N2791" s="459" t="s">
        <v>8611</v>
      </c>
      <c r="O2791" s="459" t="s">
        <v>8612</v>
      </c>
      <c r="P2791" s="459">
        <v>0</v>
      </c>
    </row>
    <row r="2792" spans="14:16">
      <c r="N2792" s="459" t="s">
        <v>8613</v>
      </c>
      <c r="O2792" s="459" t="s">
        <v>7515</v>
      </c>
      <c r="P2792" s="459">
        <v>0.57200000000000006</v>
      </c>
    </row>
    <row r="2793" spans="14:16">
      <c r="N2793" s="459" t="s">
        <v>8614</v>
      </c>
      <c r="O2793" s="459" t="s">
        <v>7517</v>
      </c>
      <c r="P2793" s="459">
        <v>0.48799999999999999</v>
      </c>
    </row>
    <row r="2794" spans="14:16">
      <c r="N2794" s="459" t="s">
        <v>8615</v>
      </c>
      <c r="O2794" s="459" t="s">
        <v>7519</v>
      </c>
      <c r="P2794" s="459">
        <v>0.42199999999999999</v>
      </c>
    </row>
    <row r="2795" spans="14:16">
      <c r="N2795" s="459" t="s">
        <v>8616</v>
      </c>
      <c r="O2795" s="459" t="s">
        <v>8617</v>
      </c>
      <c r="P2795" s="459">
        <v>0.39100000000000001</v>
      </c>
    </row>
    <row r="2796" spans="14:16">
      <c r="N2796" s="459" t="s">
        <v>8618</v>
      </c>
      <c r="O2796" s="459" t="s">
        <v>8619</v>
      </c>
      <c r="P2796" s="459">
        <v>0</v>
      </c>
    </row>
    <row r="2797" spans="14:16">
      <c r="N2797" s="459" t="s">
        <v>8620</v>
      </c>
      <c r="O2797" s="459" t="s">
        <v>8621</v>
      </c>
      <c r="P2797" s="459">
        <v>0.19900000000000001</v>
      </c>
    </row>
    <row r="2798" spans="14:16">
      <c r="N2798" s="459" t="s">
        <v>8622</v>
      </c>
      <c r="O2798" s="459" t="s">
        <v>8623</v>
      </c>
      <c r="P2798" s="459">
        <v>0.36499999999999999</v>
      </c>
    </row>
    <row r="2799" spans="14:16">
      <c r="N2799" s="459" t="s">
        <v>8624</v>
      </c>
      <c r="O2799" s="459" t="s">
        <v>8625</v>
      </c>
      <c r="P2799" s="459">
        <v>0.49099999999999999</v>
      </c>
    </row>
    <row r="2800" spans="14:16">
      <c r="N2800" s="459" t="s">
        <v>8626</v>
      </c>
      <c r="O2800" s="459" t="s">
        <v>4330</v>
      </c>
      <c r="P2800" s="459">
        <v>0.27200000000000002</v>
      </c>
    </row>
    <row r="2801" spans="14:16">
      <c r="N2801" s="459" t="s">
        <v>8627</v>
      </c>
      <c r="O2801" s="459" t="s">
        <v>7532</v>
      </c>
      <c r="P2801" s="459">
        <v>0</v>
      </c>
    </row>
    <row r="2802" spans="14:16">
      <c r="N2802" s="459" t="s">
        <v>8628</v>
      </c>
      <c r="O2802" s="459" t="s">
        <v>7534</v>
      </c>
      <c r="P2802" s="459">
        <v>0.47</v>
      </c>
    </row>
    <row r="2803" spans="14:16">
      <c r="N2803" s="459" t="s">
        <v>8629</v>
      </c>
      <c r="O2803" s="459" t="s">
        <v>8630</v>
      </c>
      <c r="P2803" s="459">
        <v>0</v>
      </c>
    </row>
    <row r="2804" spans="14:16">
      <c r="N2804" s="459" t="s">
        <v>8631</v>
      </c>
      <c r="O2804" s="459" t="s">
        <v>8632</v>
      </c>
      <c r="P2804" s="459">
        <v>0.18000000000000002</v>
      </c>
    </row>
    <row r="2805" spans="14:16">
      <c r="N2805" s="459" t="s">
        <v>8633</v>
      </c>
      <c r="O2805" s="459" t="s">
        <v>8634</v>
      </c>
      <c r="P2805" s="459">
        <v>0.308</v>
      </c>
    </row>
    <row r="2806" spans="14:16">
      <c r="N2806" s="459" t="s">
        <v>8635</v>
      </c>
      <c r="O2806" s="459" t="s">
        <v>8636</v>
      </c>
      <c r="P2806" s="459">
        <v>0.50600000000000001</v>
      </c>
    </row>
    <row r="2807" spans="14:16">
      <c r="N2807" s="459" t="s">
        <v>8637</v>
      </c>
      <c r="O2807" s="459" t="s">
        <v>8638</v>
      </c>
      <c r="P2807" s="459">
        <v>0.441</v>
      </c>
    </row>
  </sheetData>
  <sheetProtection password="E4BE" sheet="1" scenarios="1" formatCells="0"/>
  <mergeCells count="35">
    <mergeCell ref="A43:C43"/>
    <mergeCell ref="A44:C44"/>
    <mergeCell ref="B39:C39"/>
    <mergeCell ref="F39:G39"/>
    <mergeCell ref="B40:C40"/>
    <mergeCell ref="F40:G40"/>
    <mergeCell ref="B41:C41"/>
    <mergeCell ref="B42:C42"/>
    <mergeCell ref="F42:G42"/>
    <mergeCell ref="A36:A42"/>
    <mergeCell ref="B36:B38"/>
    <mergeCell ref="F36:G36"/>
    <mergeCell ref="F37:G37"/>
    <mergeCell ref="F38:G38"/>
    <mergeCell ref="A25:B25"/>
    <mergeCell ref="A26:F26"/>
    <mergeCell ref="A29:B29"/>
    <mergeCell ref="F29:G29"/>
    <mergeCell ref="A30:A35"/>
    <mergeCell ref="B30:B32"/>
    <mergeCell ref="F30:G30"/>
    <mergeCell ref="F31:G31"/>
    <mergeCell ref="F32:G32"/>
    <mergeCell ref="B33:C33"/>
    <mergeCell ref="F33:G33"/>
    <mergeCell ref="B34:C34"/>
    <mergeCell ref="F34:G34"/>
    <mergeCell ref="B35:C35"/>
    <mergeCell ref="F35:G35"/>
    <mergeCell ref="A24:B24"/>
    <mergeCell ref="A5:B5"/>
    <mergeCell ref="A6:B16"/>
    <mergeCell ref="A17:B18"/>
    <mergeCell ref="A19:B19"/>
    <mergeCell ref="A20:A23"/>
  </mergeCells>
  <phoneticPr fontId="2"/>
  <dataValidations count="7">
    <dataValidation type="list" allowBlank="1" showInputMessage="1" showErrorMessage="1" sqref="B21 B23" xr:uid="{09A28AC2-9CB3-4D34-9D27-E2421D2B2787}">
      <formula1>INDIRECT($M$3)</formula1>
    </dataValidation>
    <dataValidation type="list" allowBlank="1" showInputMessage="1" showErrorMessage="1" sqref="C28 G28" xr:uid="{54166719-2C4D-446B-9FA9-4B00C5A6A77E}">
      <formula1>$D$117:$D$118</formula1>
    </dataValidation>
    <dataValidation type="list" allowBlank="1" showInputMessage="1" showErrorMessage="1" sqref="B28" xr:uid="{CE74E430-D286-4917-A9D2-DCE03DAD940C}">
      <formula1>$C$117:$C$123</formula1>
    </dataValidation>
    <dataValidation type="list" allowBlank="1" showInputMessage="1" showErrorMessage="1" sqref="C14:C16" xr:uid="{AFB7B437-5C5A-4460-8AC0-7FEDE5BD31AD}">
      <formula1>$C$89:$C$103</formula1>
    </dataValidation>
    <dataValidation allowBlank="1" showInputMessage="1" sqref="F25 F19" xr:uid="{C24FA041-4C1C-4BE0-A540-07BFC783A85D}"/>
    <dataValidation type="list" allowBlank="1" showInputMessage="1" showErrorMessage="1" sqref="C19" xr:uid="{404AE13C-67D3-4381-B557-5A5701CF60A8}">
      <formula1>$C$112:$C$113</formula1>
    </dataValidation>
    <dataValidation type="list" allowBlank="1" showInputMessage="1" showErrorMessage="1" sqref="B3" xr:uid="{A368B43B-F535-4810-868B-C7CBFBA2ED21}">
      <formula1>$L$6:$L$8</formula1>
    </dataValidation>
  </dataValidations>
  <hyperlinks>
    <hyperlink ref="B52" r:id="rId1" display="https://ghg-santeikohyo.env.go.jp/calc" xr:uid="{6CBFC4C9-FC7A-4DC6-8247-4500B5ECBFC6}"/>
  </hyperlinks>
  <printOptions horizontalCentered="1" verticalCentered="1"/>
  <pageMargins left="0.70866141732283472" right="0.70866141732283472" top="0.74803149606299213" bottom="0.74803149606299213" header="0.31496062992125984" footer="0.31496062992125984"/>
  <pageSetup paperSize="9" scale="58"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2D3C3-673E-4271-8A7D-CAC2735934E8}">
  <sheetPr codeName="Sheet30">
    <pageSetUpPr fitToPage="1"/>
  </sheetPr>
  <dimension ref="A1:M76"/>
  <sheetViews>
    <sheetView view="pageBreakPreview" zoomScale="55" zoomScaleNormal="75" zoomScaleSheetLayoutView="55" workbookViewId="0">
      <selection activeCell="D5" sqref="D5"/>
    </sheetView>
  </sheetViews>
  <sheetFormatPr defaultRowHeight="13.5"/>
  <cols>
    <col min="1" max="1" width="6.25" style="342" customWidth="1"/>
    <col min="2" max="2" width="4.125" style="342" customWidth="1"/>
    <col min="3" max="3" width="22.5" style="342" customWidth="1"/>
    <col min="4" max="4" width="19" style="342" customWidth="1"/>
    <col min="5" max="5" width="17" style="342" customWidth="1"/>
    <col min="6" max="6" width="18" style="342" customWidth="1"/>
    <col min="7" max="7" width="19.875" style="342" customWidth="1"/>
    <col min="8" max="8" width="19.25" style="342" customWidth="1"/>
    <col min="9" max="9" width="17.125" style="342" customWidth="1"/>
    <col min="10" max="10" width="14.875" style="342" customWidth="1"/>
    <col min="11" max="11" width="16" style="342" bestFit="1" customWidth="1"/>
    <col min="12" max="12" width="1" style="342" customWidth="1"/>
    <col min="13" max="13" width="10" style="342" bestFit="1" customWidth="1"/>
    <col min="14" max="256" width="9" style="342"/>
    <col min="257" max="257" width="6.25" style="342" customWidth="1"/>
    <col min="258" max="258" width="4.125" style="342" customWidth="1"/>
    <col min="259" max="259" width="22.5" style="342" customWidth="1"/>
    <col min="260" max="260" width="19" style="342" customWidth="1"/>
    <col min="261" max="261" width="17" style="342" customWidth="1"/>
    <col min="262" max="262" width="18" style="342" customWidth="1"/>
    <col min="263" max="263" width="19.875" style="342" customWidth="1"/>
    <col min="264" max="264" width="19.25" style="342" customWidth="1"/>
    <col min="265" max="265" width="17.125" style="342" customWidth="1"/>
    <col min="266" max="266" width="14.875" style="342" customWidth="1"/>
    <col min="267" max="267" width="16" style="342" bestFit="1" customWidth="1"/>
    <col min="268" max="268" width="1" style="342" customWidth="1"/>
    <col min="269" max="269" width="10" style="342" bestFit="1" customWidth="1"/>
    <col min="270" max="512" width="9" style="342"/>
    <col min="513" max="513" width="6.25" style="342" customWidth="1"/>
    <col min="514" max="514" width="4.125" style="342" customWidth="1"/>
    <col min="515" max="515" width="22.5" style="342" customWidth="1"/>
    <col min="516" max="516" width="19" style="342" customWidth="1"/>
    <col min="517" max="517" width="17" style="342" customWidth="1"/>
    <col min="518" max="518" width="18" style="342" customWidth="1"/>
    <col min="519" max="519" width="19.875" style="342" customWidth="1"/>
    <col min="520" max="520" width="19.25" style="342" customWidth="1"/>
    <col min="521" max="521" width="17.125" style="342" customWidth="1"/>
    <col min="522" max="522" width="14.875" style="342" customWidth="1"/>
    <col min="523" max="523" width="16" style="342" bestFit="1" customWidth="1"/>
    <col min="524" max="524" width="1" style="342" customWidth="1"/>
    <col min="525" max="525" width="10" style="342" bestFit="1" customWidth="1"/>
    <col min="526" max="768" width="9" style="342"/>
    <col min="769" max="769" width="6.25" style="342" customWidth="1"/>
    <col min="770" max="770" width="4.125" style="342" customWidth="1"/>
    <col min="771" max="771" width="22.5" style="342" customWidth="1"/>
    <col min="772" max="772" width="19" style="342" customWidth="1"/>
    <col min="773" max="773" width="17" style="342" customWidth="1"/>
    <col min="774" max="774" width="18" style="342" customWidth="1"/>
    <col min="775" max="775" width="19.875" style="342" customWidth="1"/>
    <col min="776" max="776" width="19.25" style="342" customWidth="1"/>
    <col min="777" max="777" width="17.125" style="342" customWidth="1"/>
    <col min="778" max="778" width="14.875" style="342" customWidth="1"/>
    <col min="779" max="779" width="16" style="342" bestFit="1" customWidth="1"/>
    <col min="780" max="780" width="1" style="342" customWidth="1"/>
    <col min="781" max="781" width="10" style="342" bestFit="1" customWidth="1"/>
    <col min="782" max="1024" width="9" style="342"/>
    <col min="1025" max="1025" width="6.25" style="342" customWidth="1"/>
    <col min="1026" max="1026" width="4.125" style="342" customWidth="1"/>
    <col min="1027" max="1027" width="22.5" style="342" customWidth="1"/>
    <col min="1028" max="1028" width="19" style="342" customWidth="1"/>
    <col min="1029" max="1029" width="17" style="342" customWidth="1"/>
    <col min="1030" max="1030" width="18" style="342" customWidth="1"/>
    <col min="1031" max="1031" width="19.875" style="342" customWidth="1"/>
    <col min="1032" max="1032" width="19.25" style="342" customWidth="1"/>
    <col min="1033" max="1033" width="17.125" style="342" customWidth="1"/>
    <col min="1034" max="1034" width="14.875" style="342" customWidth="1"/>
    <col min="1035" max="1035" width="16" style="342" bestFit="1" customWidth="1"/>
    <col min="1036" max="1036" width="1" style="342" customWidth="1"/>
    <col min="1037" max="1037" width="10" style="342" bestFit="1" customWidth="1"/>
    <col min="1038" max="1280" width="9" style="342"/>
    <col min="1281" max="1281" width="6.25" style="342" customWidth="1"/>
    <col min="1282" max="1282" width="4.125" style="342" customWidth="1"/>
    <col min="1283" max="1283" width="22.5" style="342" customWidth="1"/>
    <col min="1284" max="1284" width="19" style="342" customWidth="1"/>
    <col min="1285" max="1285" width="17" style="342" customWidth="1"/>
    <col min="1286" max="1286" width="18" style="342" customWidth="1"/>
    <col min="1287" max="1287" width="19.875" style="342" customWidth="1"/>
    <col min="1288" max="1288" width="19.25" style="342" customWidth="1"/>
    <col min="1289" max="1289" width="17.125" style="342" customWidth="1"/>
    <col min="1290" max="1290" width="14.875" style="342" customWidth="1"/>
    <col min="1291" max="1291" width="16" style="342" bestFit="1" customWidth="1"/>
    <col min="1292" max="1292" width="1" style="342" customWidth="1"/>
    <col min="1293" max="1293" width="10" style="342" bestFit="1" customWidth="1"/>
    <col min="1294" max="1536" width="9" style="342"/>
    <col min="1537" max="1537" width="6.25" style="342" customWidth="1"/>
    <col min="1538" max="1538" width="4.125" style="342" customWidth="1"/>
    <col min="1539" max="1539" width="22.5" style="342" customWidth="1"/>
    <col min="1540" max="1540" width="19" style="342" customWidth="1"/>
    <col min="1541" max="1541" width="17" style="342" customWidth="1"/>
    <col min="1542" max="1542" width="18" style="342" customWidth="1"/>
    <col min="1543" max="1543" width="19.875" style="342" customWidth="1"/>
    <col min="1544" max="1544" width="19.25" style="342" customWidth="1"/>
    <col min="1545" max="1545" width="17.125" style="342" customWidth="1"/>
    <col min="1546" max="1546" width="14.875" style="342" customWidth="1"/>
    <col min="1547" max="1547" width="16" style="342" bestFit="1" customWidth="1"/>
    <col min="1548" max="1548" width="1" style="342" customWidth="1"/>
    <col min="1549" max="1549" width="10" style="342" bestFit="1" customWidth="1"/>
    <col min="1550" max="1792" width="9" style="342"/>
    <col min="1793" max="1793" width="6.25" style="342" customWidth="1"/>
    <col min="1794" max="1794" width="4.125" style="342" customWidth="1"/>
    <col min="1795" max="1795" width="22.5" style="342" customWidth="1"/>
    <col min="1796" max="1796" width="19" style="342" customWidth="1"/>
    <col min="1797" max="1797" width="17" style="342" customWidth="1"/>
    <col min="1798" max="1798" width="18" style="342" customWidth="1"/>
    <col min="1799" max="1799" width="19.875" style="342" customWidth="1"/>
    <col min="1800" max="1800" width="19.25" style="342" customWidth="1"/>
    <col min="1801" max="1801" width="17.125" style="342" customWidth="1"/>
    <col min="1802" max="1802" width="14.875" style="342" customWidth="1"/>
    <col min="1803" max="1803" width="16" style="342" bestFit="1" customWidth="1"/>
    <col min="1804" max="1804" width="1" style="342" customWidth="1"/>
    <col min="1805" max="1805" width="10" style="342" bestFit="1" customWidth="1"/>
    <col min="1806" max="2048" width="9" style="342"/>
    <col min="2049" max="2049" width="6.25" style="342" customWidth="1"/>
    <col min="2050" max="2050" width="4.125" style="342" customWidth="1"/>
    <col min="2051" max="2051" width="22.5" style="342" customWidth="1"/>
    <col min="2052" max="2052" width="19" style="342" customWidth="1"/>
    <col min="2053" max="2053" width="17" style="342" customWidth="1"/>
    <col min="2054" max="2054" width="18" style="342" customWidth="1"/>
    <col min="2055" max="2055" width="19.875" style="342" customWidth="1"/>
    <col min="2056" max="2056" width="19.25" style="342" customWidth="1"/>
    <col min="2057" max="2057" width="17.125" style="342" customWidth="1"/>
    <col min="2058" max="2058" width="14.875" style="342" customWidth="1"/>
    <col min="2059" max="2059" width="16" style="342" bestFit="1" customWidth="1"/>
    <col min="2060" max="2060" width="1" style="342" customWidth="1"/>
    <col min="2061" max="2061" width="10" style="342" bestFit="1" customWidth="1"/>
    <col min="2062" max="2304" width="9" style="342"/>
    <col min="2305" max="2305" width="6.25" style="342" customWidth="1"/>
    <col min="2306" max="2306" width="4.125" style="342" customWidth="1"/>
    <col min="2307" max="2307" width="22.5" style="342" customWidth="1"/>
    <col min="2308" max="2308" width="19" style="342" customWidth="1"/>
    <col min="2309" max="2309" width="17" style="342" customWidth="1"/>
    <col min="2310" max="2310" width="18" style="342" customWidth="1"/>
    <col min="2311" max="2311" width="19.875" style="342" customWidth="1"/>
    <col min="2312" max="2312" width="19.25" style="342" customWidth="1"/>
    <col min="2313" max="2313" width="17.125" style="342" customWidth="1"/>
    <col min="2314" max="2314" width="14.875" style="342" customWidth="1"/>
    <col min="2315" max="2315" width="16" style="342" bestFit="1" customWidth="1"/>
    <col min="2316" max="2316" width="1" style="342" customWidth="1"/>
    <col min="2317" max="2317" width="10" style="342" bestFit="1" customWidth="1"/>
    <col min="2318" max="2560" width="9" style="342"/>
    <col min="2561" max="2561" width="6.25" style="342" customWidth="1"/>
    <col min="2562" max="2562" width="4.125" style="342" customWidth="1"/>
    <col min="2563" max="2563" width="22.5" style="342" customWidth="1"/>
    <col min="2564" max="2564" width="19" style="342" customWidth="1"/>
    <col min="2565" max="2565" width="17" style="342" customWidth="1"/>
    <col min="2566" max="2566" width="18" style="342" customWidth="1"/>
    <col min="2567" max="2567" width="19.875" style="342" customWidth="1"/>
    <col min="2568" max="2568" width="19.25" style="342" customWidth="1"/>
    <col min="2569" max="2569" width="17.125" style="342" customWidth="1"/>
    <col min="2570" max="2570" width="14.875" style="342" customWidth="1"/>
    <col min="2571" max="2571" width="16" style="342" bestFit="1" customWidth="1"/>
    <col min="2572" max="2572" width="1" style="342" customWidth="1"/>
    <col min="2573" max="2573" width="10" style="342" bestFit="1" customWidth="1"/>
    <col min="2574" max="2816" width="9" style="342"/>
    <col min="2817" max="2817" width="6.25" style="342" customWidth="1"/>
    <col min="2818" max="2818" width="4.125" style="342" customWidth="1"/>
    <col min="2819" max="2819" width="22.5" style="342" customWidth="1"/>
    <col min="2820" max="2820" width="19" style="342" customWidth="1"/>
    <col min="2821" max="2821" width="17" style="342" customWidth="1"/>
    <col min="2822" max="2822" width="18" style="342" customWidth="1"/>
    <col min="2823" max="2823" width="19.875" style="342" customWidth="1"/>
    <col min="2824" max="2824" width="19.25" style="342" customWidth="1"/>
    <col min="2825" max="2825" width="17.125" style="342" customWidth="1"/>
    <col min="2826" max="2826" width="14.875" style="342" customWidth="1"/>
    <col min="2827" max="2827" width="16" style="342" bestFit="1" customWidth="1"/>
    <col min="2828" max="2828" width="1" style="342" customWidth="1"/>
    <col min="2829" max="2829" width="10" style="342" bestFit="1" customWidth="1"/>
    <col min="2830" max="3072" width="9" style="342"/>
    <col min="3073" max="3073" width="6.25" style="342" customWidth="1"/>
    <col min="3074" max="3074" width="4.125" style="342" customWidth="1"/>
    <col min="3075" max="3075" width="22.5" style="342" customWidth="1"/>
    <col min="3076" max="3076" width="19" style="342" customWidth="1"/>
    <col min="3077" max="3077" width="17" style="342" customWidth="1"/>
    <col min="3078" max="3078" width="18" style="342" customWidth="1"/>
    <col min="3079" max="3079" width="19.875" style="342" customWidth="1"/>
    <col min="3080" max="3080" width="19.25" style="342" customWidth="1"/>
    <col min="3081" max="3081" width="17.125" style="342" customWidth="1"/>
    <col min="3082" max="3082" width="14.875" style="342" customWidth="1"/>
    <col min="3083" max="3083" width="16" style="342" bestFit="1" customWidth="1"/>
    <col min="3084" max="3084" width="1" style="342" customWidth="1"/>
    <col min="3085" max="3085" width="10" style="342" bestFit="1" customWidth="1"/>
    <col min="3086" max="3328" width="9" style="342"/>
    <col min="3329" max="3329" width="6.25" style="342" customWidth="1"/>
    <col min="3330" max="3330" width="4.125" style="342" customWidth="1"/>
    <col min="3331" max="3331" width="22.5" style="342" customWidth="1"/>
    <col min="3332" max="3332" width="19" style="342" customWidth="1"/>
    <col min="3333" max="3333" width="17" style="342" customWidth="1"/>
    <col min="3334" max="3334" width="18" style="342" customWidth="1"/>
    <col min="3335" max="3335" width="19.875" style="342" customWidth="1"/>
    <col min="3336" max="3336" width="19.25" style="342" customWidth="1"/>
    <col min="3337" max="3337" width="17.125" style="342" customWidth="1"/>
    <col min="3338" max="3338" width="14.875" style="342" customWidth="1"/>
    <col min="3339" max="3339" width="16" style="342" bestFit="1" customWidth="1"/>
    <col min="3340" max="3340" width="1" style="342" customWidth="1"/>
    <col min="3341" max="3341" width="10" style="342" bestFit="1" customWidth="1"/>
    <col min="3342" max="3584" width="9" style="342"/>
    <col min="3585" max="3585" width="6.25" style="342" customWidth="1"/>
    <col min="3586" max="3586" width="4.125" style="342" customWidth="1"/>
    <col min="3587" max="3587" width="22.5" style="342" customWidth="1"/>
    <col min="3588" max="3588" width="19" style="342" customWidth="1"/>
    <col min="3589" max="3589" width="17" style="342" customWidth="1"/>
    <col min="3590" max="3590" width="18" style="342" customWidth="1"/>
    <col min="3591" max="3591" width="19.875" style="342" customWidth="1"/>
    <col min="3592" max="3592" width="19.25" style="342" customWidth="1"/>
    <col min="3593" max="3593" width="17.125" style="342" customWidth="1"/>
    <col min="3594" max="3594" width="14.875" style="342" customWidth="1"/>
    <col min="3595" max="3595" width="16" style="342" bestFit="1" customWidth="1"/>
    <col min="3596" max="3596" width="1" style="342" customWidth="1"/>
    <col min="3597" max="3597" width="10" style="342" bestFit="1" customWidth="1"/>
    <col min="3598" max="3840" width="9" style="342"/>
    <col min="3841" max="3841" width="6.25" style="342" customWidth="1"/>
    <col min="3842" max="3842" width="4.125" style="342" customWidth="1"/>
    <col min="3843" max="3843" width="22.5" style="342" customWidth="1"/>
    <col min="3844" max="3844" width="19" style="342" customWidth="1"/>
    <col min="3845" max="3845" width="17" style="342" customWidth="1"/>
    <col min="3846" max="3846" width="18" style="342" customWidth="1"/>
    <col min="3847" max="3847" width="19.875" style="342" customWidth="1"/>
    <col min="3848" max="3848" width="19.25" style="342" customWidth="1"/>
    <col min="3849" max="3849" width="17.125" style="342" customWidth="1"/>
    <col min="3850" max="3850" width="14.875" style="342" customWidth="1"/>
    <col min="3851" max="3851" width="16" style="342" bestFit="1" customWidth="1"/>
    <col min="3852" max="3852" width="1" style="342" customWidth="1"/>
    <col min="3853" max="3853" width="10" style="342" bestFit="1" customWidth="1"/>
    <col min="3854" max="4096" width="9" style="342"/>
    <col min="4097" max="4097" width="6.25" style="342" customWidth="1"/>
    <col min="4098" max="4098" width="4.125" style="342" customWidth="1"/>
    <col min="4099" max="4099" width="22.5" style="342" customWidth="1"/>
    <col min="4100" max="4100" width="19" style="342" customWidth="1"/>
    <col min="4101" max="4101" width="17" style="342" customWidth="1"/>
    <col min="4102" max="4102" width="18" style="342" customWidth="1"/>
    <col min="4103" max="4103" width="19.875" style="342" customWidth="1"/>
    <col min="4104" max="4104" width="19.25" style="342" customWidth="1"/>
    <col min="4105" max="4105" width="17.125" style="342" customWidth="1"/>
    <col min="4106" max="4106" width="14.875" style="342" customWidth="1"/>
    <col min="4107" max="4107" width="16" style="342" bestFit="1" customWidth="1"/>
    <col min="4108" max="4108" width="1" style="342" customWidth="1"/>
    <col min="4109" max="4109" width="10" style="342" bestFit="1" customWidth="1"/>
    <col min="4110" max="4352" width="9" style="342"/>
    <col min="4353" max="4353" width="6.25" style="342" customWidth="1"/>
    <col min="4354" max="4354" width="4.125" style="342" customWidth="1"/>
    <col min="4355" max="4355" width="22.5" style="342" customWidth="1"/>
    <col min="4356" max="4356" width="19" style="342" customWidth="1"/>
    <col min="4357" max="4357" width="17" style="342" customWidth="1"/>
    <col min="4358" max="4358" width="18" style="342" customWidth="1"/>
    <col min="4359" max="4359" width="19.875" style="342" customWidth="1"/>
    <col min="4360" max="4360" width="19.25" style="342" customWidth="1"/>
    <col min="4361" max="4361" width="17.125" style="342" customWidth="1"/>
    <col min="4362" max="4362" width="14.875" style="342" customWidth="1"/>
    <col min="4363" max="4363" width="16" style="342" bestFit="1" customWidth="1"/>
    <col min="4364" max="4364" width="1" style="342" customWidth="1"/>
    <col min="4365" max="4365" width="10" style="342" bestFit="1" customWidth="1"/>
    <col min="4366" max="4608" width="9" style="342"/>
    <col min="4609" max="4609" width="6.25" style="342" customWidth="1"/>
    <col min="4610" max="4610" width="4.125" style="342" customWidth="1"/>
    <col min="4611" max="4611" width="22.5" style="342" customWidth="1"/>
    <col min="4612" max="4612" width="19" style="342" customWidth="1"/>
    <col min="4613" max="4613" width="17" style="342" customWidth="1"/>
    <col min="4614" max="4614" width="18" style="342" customWidth="1"/>
    <col min="4615" max="4615" width="19.875" style="342" customWidth="1"/>
    <col min="4616" max="4616" width="19.25" style="342" customWidth="1"/>
    <col min="4617" max="4617" width="17.125" style="342" customWidth="1"/>
    <col min="4618" max="4618" width="14.875" style="342" customWidth="1"/>
    <col min="4619" max="4619" width="16" style="342" bestFit="1" customWidth="1"/>
    <col min="4620" max="4620" width="1" style="342" customWidth="1"/>
    <col min="4621" max="4621" width="10" style="342" bestFit="1" customWidth="1"/>
    <col min="4622" max="4864" width="9" style="342"/>
    <col min="4865" max="4865" width="6.25" style="342" customWidth="1"/>
    <col min="4866" max="4866" width="4.125" style="342" customWidth="1"/>
    <col min="4867" max="4867" width="22.5" style="342" customWidth="1"/>
    <col min="4868" max="4868" width="19" style="342" customWidth="1"/>
    <col min="4869" max="4869" width="17" style="342" customWidth="1"/>
    <col min="4870" max="4870" width="18" style="342" customWidth="1"/>
    <col min="4871" max="4871" width="19.875" style="342" customWidth="1"/>
    <col min="4872" max="4872" width="19.25" style="342" customWidth="1"/>
    <col min="4873" max="4873" width="17.125" style="342" customWidth="1"/>
    <col min="4874" max="4874" width="14.875" style="342" customWidth="1"/>
    <col min="4875" max="4875" width="16" style="342" bestFit="1" customWidth="1"/>
    <col min="4876" max="4876" width="1" style="342" customWidth="1"/>
    <col min="4877" max="4877" width="10" style="342" bestFit="1" customWidth="1"/>
    <col min="4878" max="5120" width="9" style="342"/>
    <col min="5121" max="5121" width="6.25" style="342" customWidth="1"/>
    <col min="5122" max="5122" width="4.125" style="342" customWidth="1"/>
    <col min="5123" max="5123" width="22.5" style="342" customWidth="1"/>
    <col min="5124" max="5124" width="19" style="342" customWidth="1"/>
    <col min="5125" max="5125" width="17" style="342" customWidth="1"/>
    <col min="5126" max="5126" width="18" style="342" customWidth="1"/>
    <col min="5127" max="5127" width="19.875" style="342" customWidth="1"/>
    <col min="5128" max="5128" width="19.25" style="342" customWidth="1"/>
    <col min="5129" max="5129" width="17.125" style="342" customWidth="1"/>
    <col min="5130" max="5130" width="14.875" style="342" customWidth="1"/>
    <col min="5131" max="5131" width="16" style="342" bestFit="1" customWidth="1"/>
    <col min="5132" max="5132" width="1" style="342" customWidth="1"/>
    <col min="5133" max="5133" width="10" style="342" bestFit="1" customWidth="1"/>
    <col min="5134" max="5376" width="9" style="342"/>
    <col min="5377" max="5377" width="6.25" style="342" customWidth="1"/>
    <col min="5378" max="5378" width="4.125" style="342" customWidth="1"/>
    <col min="5379" max="5379" width="22.5" style="342" customWidth="1"/>
    <col min="5380" max="5380" width="19" style="342" customWidth="1"/>
    <col min="5381" max="5381" width="17" style="342" customWidth="1"/>
    <col min="5382" max="5382" width="18" style="342" customWidth="1"/>
    <col min="5383" max="5383" width="19.875" style="342" customWidth="1"/>
    <col min="5384" max="5384" width="19.25" style="342" customWidth="1"/>
    <col min="5385" max="5385" width="17.125" style="342" customWidth="1"/>
    <col min="5386" max="5386" width="14.875" style="342" customWidth="1"/>
    <col min="5387" max="5387" width="16" style="342" bestFit="1" customWidth="1"/>
    <col min="5388" max="5388" width="1" style="342" customWidth="1"/>
    <col min="5389" max="5389" width="10" style="342" bestFit="1" customWidth="1"/>
    <col min="5390" max="5632" width="9" style="342"/>
    <col min="5633" max="5633" width="6.25" style="342" customWidth="1"/>
    <col min="5634" max="5634" width="4.125" style="342" customWidth="1"/>
    <col min="5635" max="5635" width="22.5" style="342" customWidth="1"/>
    <col min="5636" max="5636" width="19" style="342" customWidth="1"/>
    <col min="5637" max="5637" width="17" style="342" customWidth="1"/>
    <col min="5638" max="5638" width="18" style="342" customWidth="1"/>
    <col min="5639" max="5639" width="19.875" style="342" customWidth="1"/>
    <col min="5640" max="5640" width="19.25" style="342" customWidth="1"/>
    <col min="5641" max="5641" width="17.125" style="342" customWidth="1"/>
    <col min="5642" max="5642" width="14.875" style="342" customWidth="1"/>
    <col min="5643" max="5643" width="16" style="342" bestFit="1" customWidth="1"/>
    <col min="5644" max="5644" width="1" style="342" customWidth="1"/>
    <col min="5645" max="5645" width="10" style="342" bestFit="1" customWidth="1"/>
    <col min="5646" max="5888" width="9" style="342"/>
    <col min="5889" max="5889" width="6.25" style="342" customWidth="1"/>
    <col min="5890" max="5890" width="4.125" style="342" customWidth="1"/>
    <col min="5891" max="5891" width="22.5" style="342" customWidth="1"/>
    <col min="5892" max="5892" width="19" style="342" customWidth="1"/>
    <col min="5893" max="5893" width="17" style="342" customWidth="1"/>
    <col min="5894" max="5894" width="18" style="342" customWidth="1"/>
    <col min="5895" max="5895" width="19.875" style="342" customWidth="1"/>
    <col min="5896" max="5896" width="19.25" style="342" customWidth="1"/>
    <col min="5897" max="5897" width="17.125" style="342" customWidth="1"/>
    <col min="5898" max="5898" width="14.875" style="342" customWidth="1"/>
    <col min="5899" max="5899" width="16" style="342" bestFit="1" customWidth="1"/>
    <col min="5900" max="5900" width="1" style="342" customWidth="1"/>
    <col min="5901" max="5901" width="10" style="342" bestFit="1" customWidth="1"/>
    <col min="5902" max="6144" width="9" style="342"/>
    <col min="6145" max="6145" width="6.25" style="342" customWidth="1"/>
    <col min="6146" max="6146" width="4.125" style="342" customWidth="1"/>
    <col min="6147" max="6147" width="22.5" style="342" customWidth="1"/>
    <col min="6148" max="6148" width="19" style="342" customWidth="1"/>
    <col min="6149" max="6149" width="17" style="342" customWidth="1"/>
    <col min="6150" max="6150" width="18" style="342" customWidth="1"/>
    <col min="6151" max="6151" width="19.875" style="342" customWidth="1"/>
    <col min="6152" max="6152" width="19.25" style="342" customWidth="1"/>
    <col min="6153" max="6153" width="17.125" style="342" customWidth="1"/>
    <col min="6154" max="6154" width="14.875" style="342" customWidth="1"/>
    <col min="6155" max="6155" width="16" style="342" bestFit="1" customWidth="1"/>
    <col min="6156" max="6156" width="1" style="342" customWidth="1"/>
    <col min="6157" max="6157" width="10" style="342" bestFit="1" customWidth="1"/>
    <col min="6158" max="6400" width="9" style="342"/>
    <col min="6401" max="6401" width="6.25" style="342" customWidth="1"/>
    <col min="6402" max="6402" width="4.125" style="342" customWidth="1"/>
    <col min="6403" max="6403" width="22.5" style="342" customWidth="1"/>
    <col min="6404" max="6404" width="19" style="342" customWidth="1"/>
    <col min="6405" max="6405" width="17" style="342" customWidth="1"/>
    <col min="6406" max="6406" width="18" style="342" customWidth="1"/>
    <col min="6407" max="6407" width="19.875" style="342" customWidth="1"/>
    <col min="6408" max="6408" width="19.25" style="342" customWidth="1"/>
    <col min="6409" max="6409" width="17.125" style="342" customWidth="1"/>
    <col min="6410" max="6410" width="14.875" style="342" customWidth="1"/>
    <col min="6411" max="6411" width="16" style="342" bestFit="1" customWidth="1"/>
    <col min="6412" max="6412" width="1" style="342" customWidth="1"/>
    <col min="6413" max="6413" width="10" style="342" bestFit="1" customWidth="1"/>
    <col min="6414" max="6656" width="9" style="342"/>
    <col min="6657" max="6657" width="6.25" style="342" customWidth="1"/>
    <col min="6658" max="6658" width="4.125" style="342" customWidth="1"/>
    <col min="6659" max="6659" width="22.5" style="342" customWidth="1"/>
    <col min="6660" max="6660" width="19" style="342" customWidth="1"/>
    <col min="6661" max="6661" width="17" style="342" customWidth="1"/>
    <col min="6662" max="6662" width="18" style="342" customWidth="1"/>
    <col min="6663" max="6663" width="19.875" style="342" customWidth="1"/>
    <col min="6664" max="6664" width="19.25" style="342" customWidth="1"/>
    <col min="6665" max="6665" width="17.125" style="342" customWidth="1"/>
    <col min="6666" max="6666" width="14.875" style="342" customWidth="1"/>
    <col min="6667" max="6667" width="16" style="342" bestFit="1" customWidth="1"/>
    <col min="6668" max="6668" width="1" style="342" customWidth="1"/>
    <col min="6669" max="6669" width="10" style="342" bestFit="1" customWidth="1"/>
    <col min="6670" max="6912" width="9" style="342"/>
    <col min="6913" max="6913" width="6.25" style="342" customWidth="1"/>
    <col min="6914" max="6914" width="4.125" style="342" customWidth="1"/>
    <col min="6915" max="6915" width="22.5" style="342" customWidth="1"/>
    <col min="6916" max="6916" width="19" style="342" customWidth="1"/>
    <col min="6917" max="6917" width="17" style="342" customWidth="1"/>
    <col min="6918" max="6918" width="18" style="342" customWidth="1"/>
    <col min="6919" max="6919" width="19.875" style="342" customWidth="1"/>
    <col min="6920" max="6920" width="19.25" style="342" customWidth="1"/>
    <col min="6921" max="6921" width="17.125" style="342" customWidth="1"/>
    <col min="6922" max="6922" width="14.875" style="342" customWidth="1"/>
    <col min="6923" max="6923" width="16" style="342" bestFit="1" customWidth="1"/>
    <col min="6924" max="6924" width="1" style="342" customWidth="1"/>
    <col min="6925" max="6925" width="10" style="342" bestFit="1" customWidth="1"/>
    <col min="6926" max="7168" width="9" style="342"/>
    <col min="7169" max="7169" width="6.25" style="342" customWidth="1"/>
    <col min="7170" max="7170" width="4.125" style="342" customWidth="1"/>
    <col min="7171" max="7171" width="22.5" style="342" customWidth="1"/>
    <col min="7172" max="7172" width="19" style="342" customWidth="1"/>
    <col min="7173" max="7173" width="17" style="342" customWidth="1"/>
    <col min="7174" max="7174" width="18" style="342" customWidth="1"/>
    <col min="7175" max="7175" width="19.875" style="342" customWidth="1"/>
    <col min="7176" max="7176" width="19.25" style="342" customWidth="1"/>
    <col min="7177" max="7177" width="17.125" style="342" customWidth="1"/>
    <col min="7178" max="7178" width="14.875" style="342" customWidth="1"/>
    <col min="7179" max="7179" width="16" style="342" bestFit="1" customWidth="1"/>
    <col min="7180" max="7180" width="1" style="342" customWidth="1"/>
    <col min="7181" max="7181" width="10" style="342" bestFit="1" customWidth="1"/>
    <col min="7182" max="7424" width="9" style="342"/>
    <col min="7425" max="7425" width="6.25" style="342" customWidth="1"/>
    <col min="7426" max="7426" width="4.125" style="342" customWidth="1"/>
    <col min="7427" max="7427" width="22.5" style="342" customWidth="1"/>
    <col min="7428" max="7428" width="19" style="342" customWidth="1"/>
    <col min="7429" max="7429" width="17" style="342" customWidth="1"/>
    <col min="7430" max="7430" width="18" style="342" customWidth="1"/>
    <col min="7431" max="7431" width="19.875" style="342" customWidth="1"/>
    <col min="7432" max="7432" width="19.25" style="342" customWidth="1"/>
    <col min="7433" max="7433" width="17.125" style="342" customWidth="1"/>
    <col min="7434" max="7434" width="14.875" style="342" customWidth="1"/>
    <col min="7435" max="7435" width="16" style="342" bestFit="1" customWidth="1"/>
    <col min="7436" max="7436" width="1" style="342" customWidth="1"/>
    <col min="7437" max="7437" width="10" style="342" bestFit="1" customWidth="1"/>
    <col min="7438" max="7680" width="9" style="342"/>
    <col min="7681" max="7681" width="6.25" style="342" customWidth="1"/>
    <col min="7682" max="7682" width="4.125" style="342" customWidth="1"/>
    <col min="7683" max="7683" width="22.5" style="342" customWidth="1"/>
    <col min="7684" max="7684" width="19" style="342" customWidth="1"/>
    <col min="7685" max="7685" width="17" style="342" customWidth="1"/>
    <col min="7686" max="7686" width="18" style="342" customWidth="1"/>
    <col min="7687" max="7687" width="19.875" style="342" customWidth="1"/>
    <col min="7688" max="7688" width="19.25" style="342" customWidth="1"/>
    <col min="7689" max="7689" width="17.125" style="342" customWidth="1"/>
    <col min="7690" max="7690" width="14.875" style="342" customWidth="1"/>
    <col min="7691" max="7691" width="16" style="342" bestFit="1" customWidth="1"/>
    <col min="7692" max="7692" width="1" style="342" customWidth="1"/>
    <col min="7693" max="7693" width="10" style="342" bestFit="1" customWidth="1"/>
    <col min="7694" max="7936" width="9" style="342"/>
    <col min="7937" max="7937" width="6.25" style="342" customWidth="1"/>
    <col min="7938" max="7938" width="4.125" style="342" customWidth="1"/>
    <col min="7939" max="7939" width="22.5" style="342" customWidth="1"/>
    <col min="7940" max="7940" width="19" style="342" customWidth="1"/>
    <col min="7941" max="7941" width="17" style="342" customWidth="1"/>
    <col min="7942" max="7942" width="18" style="342" customWidth="1"/>
    <col min="7943" max="7943" width="19.875" style="342" customWidth="1"/>
    <col min="7944" max="7944" width="19.25" style="342" customWidth="1"/>
    <col min="7945" max="7945" width="17.125" style="342" customWidth="1"/>
    <col min="7946" max="7946" width="14.875" style="342" customWidth="1"/>
    <col min="7947" max="7947" width="16" style="342" bestFit="1" customWidth="1"/>
    <col min="7948" max="7948" width="1" style="342" customWidth="1"/>
    <col min="7949" max="7949" width="10" style="342" bestFit="1" customWidth="1"/>
    <col min="7950" max="8192" width="9" style="342"/>
    <col min="8193" max="8193" width="6.25" style="342" customWidth="1"/>
    <col min="8194" max="8194" width="4.125" style="342" customWidth="1"/>
    <col min="8195" max="8195" width="22.5" style="342" customWidth="1"/>
    <col min="8196" max="8196" width="19" style="342" customWidth="1"/>
    <col min="8197" max="8197" width="17" style="342" customWidth="1"/>
    <col min="8198" max="8198" width="18" style="342" customWidth="1"/>
    <col min="8199" max="8199" width="19.875" style="342" customWidth="1"/>
    <col min="8200" max="8200" width="19.25" style="342" customWidth="1"/>
    <col min="8201" max="8201" width="17.125" style="342" customWidth="1"/>
    <col min="8202" max="8202" width="14.875" style="342" customWidth="1"/>
    <col min="8203" max="8203" width="16" style="342" bestFit="1" customWidth="1"/>
    <col min="8204" max="8204" width="1" style="342" customWidth="1"/>
    <col min="8205" max="8205" width="10" style="342" bestFit="1" customWidth="1"/>
    <col min="8206" max="8448" width="9" style="342"/>
    <col min="8449" max="8449" width="6.25" style="342" customWidth="1"/>
    <col min="8450" max="8450" width="4.125" style="342" customWidth="1"/>
    <col min="8451" max="8451" width="22.5" style="342" customWidth="1"/>
    <col min="8452" max="8452" width="19" style="342" customWidth="1"/>
    <col min="8453" max="8453" width="17" style="342" customWidth="1"/>
    <col min="8454" max="8454" width="18" style="342" customWidth="1"/>
    <col min="8455" max="8455" width="19.875" style="342" customWidth="1"/>
    <col min="8456" max="8456" width="19.25" style="342" customWidth="1"/>
    <col min="8457" max="8457" width="17.125" style="342" customWidth="1"/>
    <col min="8458" max="8458" width="14.875" style="342" customWidth="1"/>
    <col min="8459" max="8459" width="16" style="342" bestFit="1" customWidth="1"/>
    <col min="8460" max="8460" width="1" style="342" customWidth="1"/>
    <col min="8461" max="8461" width="10" style="342" bestFit="1" customWidth="1"/>
    <col min="8462" max="8704" width="9" style="342"/>
    <col min="8705" max="8705" width="6.25" style="342" customWidth="1"/>
    <col min="8706" max="8706" width="4.125" style="342" customWidth="1"/>
    <col min="8707" max="8707" width="22.5" style="342" customWidth="1"/>
    <col min="8708" max="8708" width="19" style="342" customWidth="1"/>
    <col min="8709" max="8709" width="17" style="342" customWidth="1"/>
    <col min="8710" max="8710" width="18" style="342" customWidth="1"/>
    <col min="8711" max="8711" width="19.875" style="342" customWidth="1"/>
    <col min="8712" max="8712" width="19.25" style="342" customWidth="1"/>
    <col min="8713" max="8713" width="17.125" style="342" customWidth="1"/>
    <col min="8714" max="8714" width="14.875" style="342" customWidth="1"/>
    <col min="8715" max="8715" width="16" style="342" bestFit="1" customWidth="1"/>
    <col min="8716" max="8716" width="1" style="342" customWidth="1"/>
    <col min="8717" max="8717" width="10" style="342" bestFit="1" customWidth="1"/>
    <col min="8718" max="8960" width="9" style="342"/>
    <col min="8961" max="8961" width="6.25" style="342" customWidth="1"/>
    <col min="8962" max="8962" width="4.125" style="342" customWidth="1"/>
    <col min="8963" max="8963" width="22.5" style="342" customWidth="1"/>
    <col min="8964" max="8964" width="19" style="342" customWidth="1"/>
    <col min="8965" max="8965" width="17" style="342" customWidth="1"/>
    <col min="8966" max="8966" width="18" style="342" customWidth="1"/>
    <col min="8967" max="8967" width="19.875" style="342" customWidth="1"/>
    <col min="8968" max="8968" width="19.25" style="342" customWidth="1"/>
    <col min="8969" max="8969" width="17.125" style="342" customWidth="1"/>
    <col min="8970" max="8970" width="14.875" style="342" customWidth="1"/>
    <col min="8971" max="8971" width="16" style="342" bestFit="1" customWidth="1"/>
    <col min="8972" max="8972" width="1" style="342" customWidth="1"/>
    <col min="8973" max="8973" width="10" style="342" bestFit="1" customWidth="1"/>
    <col min="8974" max="9216" width="9" style="342"/>
    <col min="9217" max="9217" width="6.25" style="342" customWidth="1"/>
    <col min="9218" max="9218" width="4.125" style="342" customWidth="1"/>
    <col min="9219" max="9219" width="22.5" style="342" customWidth="1"/>
    <col min="9220" max="9220" width="19" style="342" customWidth="1"/>
    <col min="9221" max="9221" width="17" style="342" customWidth="1"/>
    <col min="9222" max="9222" width="18" style="342" customWidth="1"/>
    <col min="9223" max="9223" width="19.875" style="342" customWidth="1"/>
    <col min="9224" max="9224" width="19.25" style="342" customWidth="1"/>
    <col min="9225" max="9225" width="17.125" style="342" customWidth="1"/>
    <col min="9226" max="9226" width="14.875" style="342" customWidth="1"/>
    <col min="9227" max="9227" width="16" style="342" bestFit="1" customWidth="1"/>
    <col min="9228" max="9228" width="1" style="342" customWidth="1"/>
    <col min="9229" max="9229" width="10" style="342" bestFit="1" customWidth="1"/>
    <col min="9230" max="9472" width="9" style="342"/>
    <col min="9473" max="9473" width="6.25" style="342" customWidth="1"/>
    <col min="9474" max="9474" width="4.125" style="342" customWidth="1"/>
    <col min="9475" max="9475" width="22.5" style="342" customWidth="1"/>
    <col min="9476" max="9476" width="19" style="342" customWidth="1"/>
    <col min="9477" max="9477" width="17" style="342" customWidth="1"/>
    <col min="9478" max="9478" width="18" style="342" customWidth="1"/>
    <col min="9479" max="9479" width="19.875" style="342" customWidth="1"/>
    <col min="9480" max="9480" width="19.25" style="342" customWidth="1"/>
    <col min="9481" max="9481" width="17.125" style="342" customWidth="1"/>
    <col min="9482" max="9482" width="14.875" style="342" customWidth="1"/>
    <col min="9483" max="9483" width="16" style="342" bestFit="1" customWidth="1"/>
    <col min="9484" max="9484" width="1" style="342" customWidth="1"/>
    <col min="9485" max="9485" width="10" style="342" bestFit="1" customWidth="1"/>
    <col min="9486" max="9728" width="9" style="342"/>
    <col min="9729" max="9729" width="6.25" style="342" customWidth="1"/>
    <col min="9730" max="9730" width="4.125" style="342" customWidth="1"/>
    <col min="9731" max="9731" width="22.5" style="342" customWidth="1"/>
    <col min="9732" max="9732" width="19" style="342" customWidth="1"/>
    <col min="9733" max="9733" width="17" style="342" customWidth="1"/>
    <col min="9734" max="9734" width="18" style="342" customWidth="1"/>
    <col min="9735" max="9735" width="19.875" style="342" customWidth="1"/>
    <col min="9736" max="9736" width="19.25" style="342" customWidth="1"/>
    <col min="9737" max="9737" width="17.125" style="342" customWidth="1"/>
    <col min="9738" max="9738" width="14.875" style="342" customWidth="1"/>
    <col min="9739" max="9739" width="16" style="342" bestFit="1" customWidth="1"/>
    <col min="9740" max="9740" width="1" style="342" customWidth="1"/>
    <col min="9741" max="9741" width="10" style="342" bestFit="1" customWidth="1"/>
    <col min="9742" max="9984" width="9" style="342"/>
    <col min="9985" max="9985" width="6.25" style="342" customWidth="1"/>
    <col min="9986" max="9986" width="4.125" style="342" customWidth="1"/>
    <col min="9987" max="9987" width="22.5" style="342" customWidth="1"/>
    <col min="9988" max="9988" width="19" style="342" customWidth="1"/>
    <col min="9989" max="9989" width="17" style="342" customWidth="1"/>
    <col min="9990" max="9990" width="18" style="342" customWidth="1"/>
    <col min="9991" max="9991" width="19.875" style="342" customWidth="1"/>
    <col min="9992" max="9992" width="19.25" style="342" customWidth="1"/>
    <col min="9993" max="9993" width="17.125" style="342" customWidth="1"/>
    <col min="9994" max="9994" width="14.875" style="342" customWidth="1"/>
    <col min="9995" max="9995" width="16" style="342" bestFit="1" customWidth="1"/>
    <col min="9996" max="9996" width="1" style="342" customWidth="1"/>
    <col min="9997" max="9997" width="10" style="342" bestFit="1" customWidth="1"/>
    <col min="9998" max="10240" width="9" style="342"/>
    <col min="10241" max="10241" width="6.25" style="342" customWidth="1"/>
    <col min="10242" max="10242" width="4.125" style="342" customWidth="1"/>
    <col min="10243" max="10243" width="22.5" style="342" customWidth="1"/>
    <col min="10244" max="10244" width="19" style="342" customWidth="1"/>
    <col min="10245" max="10245" width="17" style="342" customWidth="1"/>
    <col min="10246" max="10246" width="18" style="342" customWidth="1"/>
    <col min="10247" max="10247" width="19.875" style="342" customWidth="1"/>
    <col min="10248" max="10248" width="19.25" style="342" customWidth="1"/>
    <col min="10249" max="10249" width="17.125" style="342" customWidth="1"/>
    <col min="10250" max="10250" width="14.875" style="342" customWidth="1"/>
    <col min="10251" max="10251" width="16" style="342" bestFit="1" customWidth="1"/>
    <col min="10252" max="10252" width="1" style="342" customWidth="1"/>
    <col min="10253" max="10253" width="10" style="342" bestFit="1" customWidth="1"/>
    <col min="10254" max="10496" width="9" style="342"/>
    <col min="10497" max="10497" width="6.25" style="342" customWidth="1"/>
    <col min="10498" max="10498" width="4.125" style="342" customWidth="1"/>
    <col min="10499" max="10499" width="22.5" style="342" customWidth="1"/>
    <col min="10500" max="10500" width="19" style="342" customWidth="1"/>
    <col min="10501" max="10501" width="17" style="342" customWidth="1"/>
    <col min="10502" max="10502" width="18" style="342" customWidth="1"/>
    <col min="10503" max="10503" width="19.875" style="342" customWidth="1"/>
    <col min="10504" max="10504" width="19.25" style="342" customWidth="1"/>
    <col min="10505" max="10505" width="17.125" style="342" customWidth="1"/>
    <col min="10506" max="10506" width="14.875" style="342" customWidth="1"/>
    <col min="10507" max="10507" width="16" style="342" bestFit="1" customWidth="1"/>
    <col min="10508" max="10508" width="1" style="342" customWidth="1"/>
    <col min="10509" max="10509" width="10" style="342" bestFit="1" customWidth="1"/>
    <col min="10510" max="10752" width="9" style="342"/>
    <col min="10753" max="10753" width="6.25" style="342" customWidth="1"/>
    <col min="10754" max="10754" width="4.125" style="342" customWidth="1"/>
    <col min="10755" max="10755" width="22.5" style="342" customWidth="1"/>
    <col min="10756" max="10756" width="19" style="342" customWidth="1"/>
    <col min="10757" max="10757" width="17" style="342" customWidth="1"/>
    <col min="10758" max="10758" width="18" style="342" customWidth="1"/>
    <col min="10759" max="10759" width="19.875" style="342" customWidth="1"/>
    <col min="10760" max="10760" width="19.25" style="342" customWidth="1"/>
    <col min="10761" max="10761" width="17.125" style="342" customWidth="1"/>
    <col min="10762" max="10762" width="14.875" style="342" customWidth="1"/>
    <col min="10763" max="10763" width="16" style="342" bestFit="1" customWidth="1"/>
    <col min="10764" max="10764" width="1" style="342" customWidth="1"/>
    <col min="10765" max="10765" width="10" style="342" bestFit="1" customWidth="1"/>
    <col min="10766" max="11008" width="9" style="342"/>
    <col min="11009" max="11009" width="6.25" style="342" customWidth="1"/>
    <col min="11010" max="11010" width="4.125" style="342" customWidth="1"/>
    <col min="11011" max="11011" width="22.5" style="342" customWidth="1"/>
    <col min="11012" max="11012" width="19" style="342" customWidth="1"/>
    <col min="11013" max="11013" width="17" style="342" customWidth="1"/>
    <col min="11014" max="11014" width="18" style="342" customWidth="1"/>
    <col min="11015" max="11015" width="19.875" style="342" customWidth="1"/>
    <col min="11016" max="11016" width="19.25" style="342" customWidth="1"/>
    <col min="11017" max="11017" width="17.125" style="342" customWidth="1"/>
    <col min="11018" max="11018" width="14.875" style="342" customWidth="1"/>
    <col min="11019" max="11019" width="16" style="342" bestFit="1" customWidth="1"/>
    <col min="11020" max="11020" width="1" style="342" customWidth="1"/>
    <col min="11021" max="11021" width="10" style="342" bestFit="1" customWidth="1"/>
    <col min="11022" max="11264" width="9" style="342"/>
    <col min="11265" max="11265" width="6.25" style="342" customWidth="1"/>
    <col min="11266" max="11266" width="4.125" style="342" customWidth="1"/>
    <col min="11267" max="11267" width="22.5" style="342" customWidth="1"/>
    <col min="11268" max="11268" width="19" style="342" customWidth="1"/>
    <col min="11269" max="11269" width="17" style="342" customWidth="1"/>
    <col min="11270" max="11270" width="18" style="342" customWidth="1"/>
    <col min="11271" max="11271" width="19.875" style="342" customWidth="1"/>
    <col min="11272" max="11272" width="19.25" style="342" customWidth="1"/>
    <col min="11273" max="11273" width="17.125" style="342" customWidth="1"/>
    <col min="11274" max="11274" width="14.875" style="342" customWidth="1"/>
    <col min="11275" max="11275" width="16" style="342" bestFit="1" customWidth="1"/>
    <col min="11276" max="11276" width="1" style="342" customWidth="1"/>
    <col min="11277" max="11277" width="10" style="342" bestFit="1" customWidth="1"/>
    <col min="11278" max="11520" width="9" style="342"/>
    <col min="11521" max="11521" width="6.25" style="342" customWidth="1"/>
    <col min="11522" max="11522" width="4.125" style="342" customWidth="1"/>
    <col min="11523" max="11523" width="22.5" style="342" customWidth="1"/>
    <col min="11524" max="11524" width="19" style="342" customWidth="1"/>
    <col min="11525" max="11525" width="17" style="342" customWidth="1"/>
    <col min="11526" max="11526" width="18" style="342" customWidth="1"/>
    <col min="11527" max="11527" width="19.875" style="342" customWidth="1"/>
    <col min="11528" max="11528" width="19.25" style="342" customWidth="1"/>
    <col min="11529" max="11529" width="17.125" style="342" customWidth="1"/>
    <col min="11530" max="11530" width="14.875" style="342" customWidth="1"/>
    <col min="11531" max="11531" width="16" style="342" bestFit="1" customWidth="1"/>
    <col min="11532" max="11532" width="1" style="342" customWidth="1"/>
    <col min="11533" max="11533" width="10" style="342" bestFit="1" customWidth="1"/>
    <col min="11534" max="11776" width="9" style="342"/>
    <col min="11777" max="11777" width="6.25" style="342" customWidth="1"/>
    <col min="11778" max="11778" width="4.125" style="342" customWidth="1"/>
    <col min="11779" max="11779" width="22.5" style="342" customWidth="1"/>
    <col min="11780" max="11780" width="19" style="342" customWidth="1"/>
    <col min="11781" max="11781" width="17" style="342" customWidth="1"/>
    <col min="11782" max="11782" width="18" style="342" customWidth="1"/>
    <col min="11783" max="11783" width="19.875" style="342" customWidth="1"/>
    <col min="11784" max="11784" width="19.25" style="342" customWidth="1"/>
    <col min="11785" max="11785" width="17.125" style="342" customWidth="1"/>
    <col min="11786" max="11786" width="14.875" style="342" customWidth="1"/>
    <col min="11787" max="11787" width="16" style="342" bestFit="1" customWidth="1"/>
    <col min="11788" max="11788" width="1" style="342" customWidth="1"/>
    <col min="11789" max="11789" width="10" style="342" bestFit="1" customWidth="1"/>
    <col min="11790" max="12032" width="9" style="342"/>
    <col min="12033" max="12033" width="6.25" style="342" customWidth="1"/>
    <col min="12034" max="12034" width="4.125" style="342" customWidth="1"/>
    <col min="12035" max="12035" width="22.5" style="342" customWidth="1"/>
    <col min="12036" max="12036" width="19" style="342" customWidth="1"/>
    <col min="12037" max="12037" width="17" style="342" customWidth="1"/>
    <col min="12038" max="12038" width="18" style="342" customWidth="1"/>
    <col min="12039" max="12039" width="19.875" style="342" customWidth="1"/>
    <col min="12040" max="12040" width="19.25" style="342" customWidth="1"/>
    <col min="12041" max="12041" width="17.125" style="342" customWidth="1"/>
    <col min="12042" max="12042" width="14.875" style="342" customWidth="1"/>
    <col min="12043" max="12043" width="16" style="342" bestFit="1" customWidth="1"/>
    <col min="12044" max="12044" width="1" style="342" customWidth="1"/>
    <col min="12045" max="12045" width="10" style="342" bestFit="1" customWidth="1"/>
    <col min="12046" max="12288" width="9" style="342"/>
    <col min="12289" max="12289" width="6.25" style="342" customWidth="1"/>
    <col min="12290" max="12290" width="4.125" style="342" customWidth="1"/>
    <col min="12291" max="12291" width="22.5" style="342" customWidth="1"/>
    <col min="12292" max="12292" width="19" style="342" customWidth="1"/>
    <col min="12293" max="12293" width="17" style="342" customWidth="1"/>
    <col min="12294" max="12294" width="18" style="342" customWidth="1"/>
    <col min="12295" max="12295" width="19.875" style="342" customWidth="1"/>
    <col min="12296" max="12296" width="19.25" style="342" customWidth="1"/>
    <col min="12297" max="12297" width="17.125" style="342" customWidth="1"/>
    <col min="12298" max="12298" width="14.875" style="342" customWidth="1"/>
    <col min="12299" max="12299" width="16" style="342" bestFit="1" customWidth="1"/>
    <col min="12300" max="12300" width="1" style="342" customWidth="1"/>
    <col min="12301" max="12301" width="10" style="342" bestFit="1" customWidth="1"/>
    <col min="12302" max="12544" width="9" style="342"/>
    <col min="12545" max="12545" width="6.25" style="342" customWidth="1"/>
    <col min="12546" max="12546" width="4.125" style="342" customWidth="1"/>
    <col min="12547" max="12547" width="22.5" style="342" customWidth="1"/>
    <col min="12548" max="12548" width="19" style="342" customWidth="1"/>
    <col min="12549" max="12549" width="17" style="342" customWidth="1"/>
    <col min="12550" max="12550" width="18" style="342" customWidth="1"/>
    <col min="12551" max="12551" width="19.875" style="342" customWidth="1"/>
    <col min="12552" max="12552" width="19.25" style="342" customWidth="1"/>
    <col min="12553" max="12553" width="17.125" style="342" customWidth="1"/>
    <col min="12554" max="12554" width="14.875" style="342" customWidth="1"/>
    <col min="12555" max="12555" width="16" style="342" bestFit="1" customWidth="1"/>
    <col min="12556" max="12556" width="1" style="342" customWidth="1"/>
    <col min="12557" max="12557" width="10" style="342" bestFit="1" customWidth="1"/>
    <col min="12558" max="12800" width="9" style="342"/>
    <col min="12801" max="12801" width="6.25" style="342" customWidth="1"/>
    <col min="12802" max="12802" width="4.125" style="342" customWidth="1"/>
    <col min="12803" max="12803" width="22.5" style="342" customWidth="1"/>
    <col min="12804" max="12804" width="19" style="342" customWidth="1"/>
    <col min="12805" max="12805" width="17" style="342" customWidth="1"/>
    <col min="12806" max="12806" width="18" style="342" customWidth="1"/>
    <col min="12807" max="12807" width="19.875" style="342" customWidth="1"/>
    <col min="12808" max="12808" width="19.25" style="342" customWidth="1"/>
    <col min="12809" max="12809" width="17.125" style="342" customWidth="1"/>
    <col min="12810" max="12810" width="14.875" style="342" customWidth="1"/>
    <col min="12811" max="12811" width="16" style="342" bestFit="1" customWidth="1"/>
    <col min="12812" max="12812" width="1" style="342" customWidth="1"/>
    <col min="12813" max="12813" width="10" style="342" bestFit="1" customWidth="1"/>
    <col min="12814" max="13056" width="9" style="342"/>
    <col min="13057" max="13057" width="6.25" style="342" customWidth="1"/>
    <col min="13058" max="13058" width="4.125" style="342" customWidth="1"/>
    <col min="13059" max="13059" width="22.5" style="342" customWidth="1"/>
    <col min="13060" max="13060" width="19" style="342" customWidth="1"/>
    <col min="13061" max="13061" width="17" style="342" customWidth="1"/>
    <col min="13062" max="13062" width="18" style="342" customWidth="1"/>
    <col min="13063" max="13063" width="19.875" style="342" customWidth="1"/>
    <col min="13064" max="13064" width="19.25" style="342" customWidth="1"/>
    <col min="13065" max="13065" width="17.125" style="342" customWidth="1"/>
    <col min="13066" max="13066" width="14.875" style="342" customWidth="1"/>
    <col min="13067" max="13067" width="16" style="342" bestFit="1" customWidth="1"/>
    <col min="13068" max="13068" width="1" style="342" customWidth="1"/>
    <col min="13069" max="13069" width="10" style="342" bestFit="1" customWidth="1"/>
    <col min="13070" max="13312" width="9" style="342"/>
    <col min="13313" max="13313" width="6.25" style="342" customWidth="1"/>
    <col min="13314" max="13314" width="4.125" style="342" customWidth="1"/>
    <col min="13315" max="13315" width="22.5" style="342" customWidth="1"/>
    <col min="13316" max="13316" width="19" style="342" customWidth="1"/>
    <col min="13317" max="13317" width="17" style="342" customWidth="1"/>
    <col min="13318" max="13318" width="18" style="342" customWidth="1"/>
    <col min="13319" max="13319" width="19.875" style="342" customWidth="1"/>
    <col min="13320" max="13320" width="19.25" style="342" customWidth="1"/>
    <col min="13321" max="13321" width="17.125" style="342" customWidth="1"/>
    <col min="13322" max="13322" width="14.875" style="342" customWidth="1"/>
    <col min="13323" max="13323" width="16" style="342" bestFit="1" customWidth="1"/>
    <col min="13324" max="13324" width="1" style="342" customWidth="1"/>
    <col min="13325" max="13325" width="10" style="342" bestFit="1" customWidth="1"/>
    <col min="13326" max="13568" width="9" style="342"/>
    <col min="13569" max="13569" width="6.25" style="342" customWidth="1"/>
    <col min="13570" max="13570" width="4.125" style="342" customWidth="1"/>
    <col min="13571" max="13571" width="22.5" style="342" customWidth="1"/>
    <col min="13572" max="13572" width="19" style="342" customWidth="1"/>
    <col min="13573" max="13573" width="17" style="342" customWidth="1"/>
    <col min="13574" max="13574" width="18" style="342" customWidth="1"/>
    <col min="13575" max="13575" width="19.875" style="342" customWidth="1"/>
    <col min="13576" max="13576" width="19.25" style="342" customWidth="1"/>
    <col min="13577" max="13577" width="17.125" style="342" customWidth="1"/>
    <col min="13578" max="13578" width="14.875" style="342" customWidth="1"/>
    <col min="13579" max="13579" width="16" style="342" bestFit="1" customWidth="1"/>
    <col min="13580" max="13580" width="1" style="342" customWidth="1"/>
    <col min="13581" max="13581" width="10" style="342" bestFit="1" customWidth="1"/>
    <col min="13582" max="13824" width="9" style="342"/>
    <col min="13825" max="13825" width="6.25" style="342" customWidth="1"/>
    <col min="13826" max="13826" width="4.125" style="342" customWidth="1"/>
    <col min="13827" max="13827" width="22.5" style="342" customWidth="1"/>
    <col min="13828" max="13828" width="19" style="342" customWidth="1"/>
    <col min="13829" max="13829" width="17" style="342" customWidth="1"/>
    <col min="13830" max="13830" width="18" style="342" customWidth="1"/>
    <col min="13831" max="13831" width="19.875" style="342" customWidth="1"/>
    <col min="13832" max="13832" width="19.25" style="342" customWidth="1"/>
    <col min="13833" max="13833" width="17.125" style="342" customWidth="1"/>
    <col min="13834" max="13834" width="14.875" style="342" customWidth="1"/>
    <col min="13835" max="13835" width="16" style="342" bestFit="1" customWidth="1"/>
    <col min="13836" max="13836" width="1" style="342" customWidth="1"/>
    <col min="13837" max="13837" width="10" style="342" bestFit="1" customWidth="1"/>
    <col min="13838" max="14080" width="9" style="342"/>
    <col min="14081" max="14081" width="6.25" style="342" customWidth="1"/>
    <col min="14082" max="14082" width="4.125" style="342" customWidth="1"/>
    <col min="14083" max="14083" width="22.5" style="342" customWidth="1"/>
    <col min="14084" max="14084" width="19" style="342" customWidth="1"/>
    <col min="14085" max="14085" width="17" style="342" customWidth="1"/>
    <col min="14086" max="14086" width="18" style="342" customWidth="1"/>
    <col min="14087" max="14087" width="19.875" style="342" customWidth="1"/>
    <col min="14088" max="14088" width="19.25" style="342" customWidth="1"/>
    <col min="14089" max="14089" width="17.125" style="342" customWidth="1"/>
    <col min="14090" max="14090" width="14.875" style="342" customWidth="1"/>
    <col min="14091" max="14091" width="16" style="342" bestFit="1" customWidth="1"/>
    <col min="14092" max="14092" width="1" style="342" customWidth="1"/>
    <col min="14093" max="14093" width="10" style="342" bestFit="1" customWidth="1"/>
    <col min="14094" max="14336" width="9" style="342"/>
    <col min="14337" max="14337" width="6.25" style="342" customWidth="1"/>
    <col min="14338" max="14338" width="4.125" style="342" customWidth="1"/>
    <col min="14339" max="14339" width="22.5" style="342" customWidth="1"/>
    <col min="14340" max="14340" width="19" style="342" customWidth="1"/>
    <col min="14341" max="14341" width="17" style="342" customWidth="1"/>
    <col min="14342" max="14342" width="18" style="342" customWidth="1"/>
    <col min="14343" max="14343" width="19.875" style="342" customWidth="1"/>
    <col min="14344" max="14344" width="19.25" style="342" customWidth="1"/>
    <col min="14345" max="14345" width="17.125" style="342" customWidth="1"/>
    <col min="14346" max="14346" width="14.875" style="342" customWidth="1"/>
    <col min="14347" max="14347" width="16" style="342" bestFit="1" customWidth="1"/>
    <col min="14348" max="14348" width="1" style="342" customWidth="1"/>
    <col min="14349" max="14349" width="10" style="342" bestFit="1" customWidth="1"/>
    <col min="14350" max="14592" width="9" style="342"/>
    <col min="14593" max="14593" width="6.25" style="342" customWidth="1"/>
    <col min="14594" max="14594" width="4.125" style="342" customWidth="1"/>
    <col min="14595" max="14595" width="22.5" style="342" customWidth="1"/>
    <col min="14596" max="14596" width="19" style="342" customWidth="1"/>
    <col min="14597" max="14597" width="17" style="342" customWidth="1"/>
    <col min="14598" max="14598" width="18" style="342" customWidth="1"/>
    <col min="14599" max="14599" width="19.875" style="342" customWidth="1"/>
    <col min="14600" max="14600" width="19.25" style="342" customWidth="1"/>
    <col min="14601" max="14601" width="17.125" style="342" customWidth="1"/>
    <col min="14602" max="14602" width="14.875" style="342" customWidth="1"/>
    <col min="14603" max="14603" width="16" style="342" bestFit="1" customWidth="1"/>
    <col min="14604" max="14604" width="1" style="342" customWidth="1"/>
    <col min="14605" max="14605" width="10" style="342" bestFit="1" customWidth="1"/>
    <col min="14606" max="14848" width="9" style="342"/>
    <col min="14849" max="14849" width="6.25" style="342" customWidth="1"/>
    <col min="14850" max="14850" width="4.125" style="342" customWidth="1"/>
    <col min="14851" max="14851" width="22.5" style="342" customWidth="1"/>
    <col min="14852" max="14852" width="19" style="342" customWidth="1"/>
    <col min="14853" max="14853" width="17" style="342" customWidth="1"/>
    <col min="14854" max="14854" width="18" style="342" customWidth="1"/>
    <col min="14855" max="14855" width="19.875" style="342" customWidth="1"/>
    <col min="14856" max="14856" width="19.25" style="342" customWidth="1"/>
    <col min="14857" max="14857" width="17.125" style="342" customWidth="1"/>
    <col min="14858" max="14858" width="14.875" style="342" customWidth="1"/>
    <col min="14859" max="14859" width="16" style="342" bestFit="1" customWidth="1"/>
    <col min="14860" max="14860" width="1" style="342" customWidth="1"/>
    <col min="14861" max="14861" width="10" style="342" bestFit="1" customWidth="1"/>
    <col min="14862" max="15104" width="9" style="342"/>
    <col min="15105" max="15105" width="6.25" style="342" customWidth="1"/>
    <col min="15106" max="15106" width="4.125" style="342" customWidth="1"/>
    <col min="15107" max="15107" width="22.5" style="342" customWidth="1"/>
    <col min="15108" max="15108" width="19" style="342" customWidth="1"/>
    <col min="15109" max="15109" width="17" style="342" customWidth="1"/>
    <col min="15110" max="15110" width="18" style="342" customWidth="1"/>
    <col min="15111" max="15111" width="19.875" style="342" customWidth="1"/>
    <col min="15112" max="15112" width="19.25" style="342" customWidth="1"/>
    <col min="15113" max="15113" width="17.125" style="342" customWidth="1"/>
    <col min="15114" max="15114" width="14.875" style="342" customWidth="1"/>
    <col min="15115" max="15115" width="16" style="342" bestFit="1" customWidth="1"/>
    <col min="15116" max="15116" width="1" style="342" customWidth="1"/>
    <col min="15117" max="15117" width="10" style="342" bestFit="1" customWidth="1"/>
    <col min="15118" max="15360" width="9" style="342"/>
    <col min="15361" max="15361" width="6.25" style="342" customWidth="1"/>
    <col min="15362" max="15362" width="4.125" style="342" customWidth="1"/>
    <col min="15363" max="15363" width="22.5" style="342" customWidth="1"/>
    <col min="15364" max="15364" width="19" style="342" customWidth="1"/>
    <col min="15365" max="15365" width="17" style="342" customWidth="1"/>
    <col min="15366" max="15366" width="18" style="342" customWidth="1"/>
    <col min="15367" max="15367" width="19.875" style="342" customWidth="1"/>
    <col min="15368" max="15368" width="19.25" style="342" customWidth="1"/>
    <col min="15369" max="15369" width="17.125" style="342" customWidth="1"/>
    <col min="15370" max="15370" width="14.875" style="342" customWidth="1"/>
    <col min="15371" max="15371" width="16" style="342" bestFit="1" customWidth="1"/>
    <col min="15372" max="15372" width="1" style="342" customWidth="1"/>
    <col min="15373" max="15373" width="10" style="342" bestFit="1" customWidth="1"/>
    <col min="15374" max="15616" width="9" style="342"/>
    <col min="15617" max="15617" width="6.25" style="342" customWidth="1"/>
    <col min="15618" max="15618" width="4.125" style="342" customWidth="1"/>
    <col min="15619" max="15619" width="22.5" style="342" customWidth="1"/>
    <col min="15620" max="15620" width="19" style="342" customWidth="1"/>
    <col min="15621" max="15621" width="17" style="342" customWidth="1"/>
    <col min="15622" max="15622" width="18" style="342" customWidth="1"/>
    <col min="15623" max="15623" width="19.875" style="342" customWidth="1"/>
    <col min="15624" max="15624" width="19.25" style="342" customWidth="1"/>
    <col min="15625" max="15625" width="17.125" style="342" customWidth="1"/>
    <col min="15626" max="15626" width="14.875" style="342" customWidth="1"/>
    <col min="15627" max="15627" width="16" style="342" bestFit="1" customWidth="1"/>
    <col min="15628" max="15628" width="1" style="342" customWidth="1"/>
    <col min="15629" max="15629" width="10" style="342" bestFit="1" customWidth="1"/>
    <col min="15630" max="15872" width="9" style="342"/>
    <col min="15873" max="15873" width="6.25" style="342" customWidth="1"/>
    <col min="15874" max="15874" width="4.125" style="342" customWidth="1"/>
    <col min="15875" max="15875" width="22.5" style="342" customWidth="1"/>
    <col min="15876" max="15876" width="19" style="342" customWidth="1"/>
    <col min="15877" max="15877" width="17" style="342" customWidth="1"/>
    <col min="15878" max="15878" width="18" style="342" customWidth="1"/>
    <col min="15879" max="15879" width="19.875" style="342" customWidth="1"/>
    <col min="15880" max="15880" width="19.25" style="342" customWidth="1"/>
    <col min="15881" max="15881" width="17.125" style="342" customWidth="1"/>
    <col min="15882" max="15882" width="14.875" style="342" customWidth="1"/>
    <col min="15883" max="15883" width="16" style="342" bestFit="1" customWidth="1"/>
    <col min="15884" max="15884" width="1" style="342" customWidth="1"/>
    <col min="15885" max="15885" width="10" style="342" bestFit="1" customWidth="1"/>
    <col min="15886" max="16128" width="9" style="342"/>
    <col min="16129" max="16129" width="6.25" style="342" customWidth="1"/>
    <col min="16130" max="16130" width="4.125" style="342" customWidth="1"/>
    <col min="16131" max="16131" width="22.5" style="342" customWidth="1"/>
    <col min="16132" max="16132" width="19" style="342" customWidth="1"/>
    <col min="16133" max="16133" width="17" style="342" customWidth="1"/>
    <col min="16134" max="16134" width="18" style="342" customWidth="1"/>
    <col min="16135" max="16135" width="19.875" style="342" customWidth="1"/>
    <col min="16136" max="16136" width="19.25" style="342" customWidth="1"/>
    <col min="16137" max="16137" width="17.125" style="342" customWidth="1"/>
    <col min="16138" max="16138" width="14.875" style="342" customWidth="1"/>
    <col min="16139" max="16139" width="16" style="342" bestFit="1" customWidth="1"/>
    <col min="16140" max="16140" width="1" style="342" customWidth="1"/>
    <col min="16141" max="16141" width="10" style="342" bestFit="1" customWidth="1"/>
    <col min="16142" max="16384" width="9" style="342"/>
  </cols>
  <sheetData>
    <row r="1" spans="1:13" ht="20.25" customHeight="1">
      <c r="A1" s="340" t="s">
        <v>4910</v>
      </c>
      <c r="B1" s="341"/>
      <c r="E1" s="341"/>
    </row>
    <row r="2" spans="1:13" ht="25.5" customHeight="1">
      <c r="A2" s="340" t="s">
        <v>1066</v>
      </c>
      <c r="B2" s="343"/>
      <c r="C2" s="341"/>
      <c r="D2" s="341"/>
      <c r="E2" s="341"/>
    </row>
    <row r="3" spans="1:13" ht="17.25" customHeight="1" thickBot="1">
      <c r="A3" s="594" t="s">
        <v>941</v>
      </c>
      <c r="B3" s="594"/>
      <c r="C3" s="594"/>
      <c r="D3" s="594"/>
      <c r="E3" s="595" t="s">
        <v>942</v>
      </c>
      <c r="F3" s="595"/>
      <c r="G3" s="595"/>
      <c r="H3" s="596" t="str">
        <f>2022&amp;"年度の結果"</f>
        <v>2022年度の結果</v>
      </c>
      <c r="I3" s="597"/>
      <c r="J3" s="597"/>
      <c r="M3" s="342" t="s">
        <v>946</v>
      </c>
    </row>
    <row r="4" spans="1:13" ht="17.25" customHeight="1">
      <c r="A4" s="598" t="s">
        <v>943</v>
      </c>
      <c r="B4" s="599"/>
      <c r="C4" s="600"/>
      <c r="D4" s="239"/>
      <c r="E4" s="601"/>
      <c r="F4" s="602"/>
      <c r="G4" s="603"/>
      <c r="H4" s="601"/>
      <c r="I4" s="602"/>
      <c r="J4" s="610"/>
      <c r="M4" s="342" t="s">
        <v>947</v>
      </c>
    </row>
    <row r="5" spans="1:13" ht="17.25" customHeight="1">
      <c r="A5" s="613" t="s">
        <v>944</v>
      </c>
      <c r="B5" s="614"/>
      <c r="C5" s="614"/>
      <c r="D5" s="240"/>
      <c r="E5" s="604"/>
      <c r="F5" s="605"/>
      <c r="G5" s="606"/>
      <c r="H5" s="604"/>
      <c r="I5" s="605"/>
      <c r="J5" s="611"/>
      <c r="M5" s="342" t="s">
        <v>4905</v>
      </c>
    </row>
    <row r="6" spans="1:13" ht="17.25" customHeight="1" thickBot="1">
      <c r="A6" s="615" t="s">
        <v>945</v>
      </c>
      <c r="B6" s="615"/>
      <c r="C6" s="616"/>
      <c r="D6" s="241"/>
      <c r="E6" s="607"/>
      <c r="F6" s="608"/>
      <c r="G6" s="609"/>
      <c r="H6" s="607"/>
      <c r="I6" s="608"/>
      <c r="J6" s="612"/>
    </row>
    <row r="7" spans="1:13" ht="11.25" customHeight="1">
      <c r="C7" s="341"/>
      <c r="D7" s="341"/>
      <c r="E7" s="341"/>
    </row>
    <row r="8" spans="1:13" ht="9.75" customHeight="1">
      <c r="C8" s="341"/>
      <c r="D8" s="341"/>
      <c r="E8" s="341"/>
    </row>
    <row r="9" spans="1:13" ht="21" customHeight="1">
      <c r="A9" s="340" t="s">
        <v>903</v>
      </c>
      <c r="B9" s="343"/>
      <c r="C9" s="341"/>
      <c r="D9" s="341"/>
      <c r="E9" s="341"/>
    </row>
    <row r="10" spans="1:13" ht="17.25" customHeight="1">
      <c r="A10" s="629" t="s">
        <v>904</v>
      </c>
      <c r="B10" s="629" t="s">
        <v>905</v>
      </c>
      <c r="C10" s="632" t="s">
        <v>906</v>
      </c>
      <c r="D10" s="632" t="s">
        <v>907</v>
      </c>
      <c r="E10" s="632" t="s">
        <v>908</v>
      </c>
      <c r="F10" s="635" t="str">
        <f>2022&amp;"年度の発電量（kWh）"</f>
        <v>2022年度の発電量（kWh）</v>
      </c>
      <c r="G10" s="617" t="s">
        <v>909</v>
      </c>
      <c r="H10" s="617"/>
      <c r="I10" s="617"/>
      <c r="J10" s="617"/>
    </row>
    <row r="11" spans="1:13" ht="17.25" customHeight="1">
      <c r="A11" s="630"/>
      <c r="B11" s="630"/>
      <c r="C11" s="633"/>
      <c r="D11" s="633"/>
      <c r="E11" s="633"/>
      <c r="F11" s="636"/>
      <c r="G11" s="618" t="s">
        <v>1067</v>
      </c>
      <c r="H11" s="619"/>
      <c r="I11" s="620" t="s">
        <v>1068</v>
      </c>
      <c r="J11" s="621"/>
    </row>
    <row r="12" spans="1:13" ht="34.5">
      <c r="A12" s="631"/>
      <c r="B12" s="631"/>
      <c r="C12" s="634"/>
      <c r="D12" s="634"/>
      <c r="E12" s="634"/>
      <c r="F12" s="637"/>
      <c r="G12" s="344" t="s">
        <v>1069</v>
      </c>
      <c r="H12" s="344" t="s">
        <v>1070</v>
      </c>
      <c r="I12" s="344" t="s">
        <v>938</v>
      </c>
      <c r="J12" s="344" t="s">
        <v>1071</v>
      </c>
    </row>
    <row r="13" spans="1:13" ht="18.75" customHeight="1">
      <c r="A13" s="622" t="s">
        <v>910</v>
      </c>
      <c r="B13" s="345" t="s">
        <v>911</v>
      </c>
      <c r="C13" s="346" t="s">
        <v>912</v>
      </c>
      <c r="D13" s="347">
        <v>42840</v>
      </c>
      <c r="E13" s="348">
        <v>1000</v>
      </c>
      <c r="F13" s="349">
        <v>963600</v>
      </c>
      <c r="G13" s="349">
        <v>0</v>
      </c>
      <c r="H13" s="349">
        <v>0</v>
      </c>
      <c r="I13" s="349">
        <v>963600</v>
      </c>
      <c r="J13" s="350">
        <v>0</v>
      </c>
    </row>
    <row r="14" spans="1:13" ht="18.75" customHeight="1" thickBot="1">
      <c r="A14" s="623"/>
      <c r="B14" s="351" t="s">
        <v>911</v>
      </c>
      <c r="C14" s="352" t="s">
        <v>913</v>
      </c>
      <c r="D14" s="353">
        <v>43605</v>
      </c>
      <c r="E14" s="354">
        <v>2000</v>
      </c>
      <c r="F14" s="355">
        <v>14016000</v>
      </c>
      <c r="G14" s="355">
        <v>0</v>
      </c>
      <c r="H14" s="355">
        <v>0</v>
      </c>
      <c r="I14" s="355">
        <v>14016000</v>
      </c>
      <c r="J14" s="356">
        <v>0</v>
      </c>
      <c r="K14" s="357"/>
    </row>
    <row r="15" spans="1:13" ht="29.25" customHeight="1">
      <c r="A15" s="623"/>
      <c r="B15" s="358">
        <v>1</v>
      </c>
      <c r="C15" s="417"/>
      <c r="D15" s="420"/>
      <c r="E15" s="154"/>
      <c r="F15" s="154"/>
      <c r="G15" s="154"/>
      <c r="H15" s="154"/>
      <c r="I15" s="154"/>
      <c r="J15" s="421"/>
    </row>
    <row r="16" spans="1:13" ht="29.25" customHeight="1">
      <c r="A16" s="623"/>
      <c r="B16" s="358">
        <v>2</v>
      </c>
      <c r="C16" s="418"/>
      <c r="D16" s="422"/>
      <c r="E16" s="155"/>
      <c r="F16" s="155"/>
      <c r="G16" s="155"/>
      <c r="H16" s="155"/>
      <c r="I16" s="155"/>
      <c r="J16" s="423"/>
    </row>
    <row r="17" spans="1:11" ht="29.25" customHeight="1">
      <c r="A17" s="623"/>
      <c r="B17" s="358">
        <v>3</v>
      </c>
      <c r="C17" s="418"/>
      <c r="D17" s="245"/>
      <c r="E17" s="155"/>
      <c r="F17" s="155"/>
      <c r="G17" s="155"/>
      <c r="H17" s="155"/>
      <c r="I17" s="155"/>
      <c r="J17" s="423"/>
    </row>
    <row r="18" spans="1:11" ht="29.25" customHeight="1">
      <c r="A18" s="623"/>
      <c r="B18" s="358">
        <v>4</v>
      </c>
      <c r="C18" s="418"/>
      <c r="D18" s="245"/>
      <c r="E18" s="155"/>
      <c r="F18" s="155"/>
      <c r="G18" s="155"/>
      <c r="H18" s="155"/>
      <c r="I18" s="155"/>
      <c r="J18" s="423"/>
    </row>
    <row r="19" spans="1:11" ht="29.25" customHeight="1" thickBot="1">
      <c r="A19" s="624"/>
      <c r="B19" s="358">
        <v>5</v>
      </c>
      <c r="C19" s="419"/>
      <c r="D19" s="424"/>
      <c r="E19" s="156"/>
      <c r="F19" s="156"/>
      <c r="G19" s="156"/>
      <c r="H19" s="156"/>
      <c r="I19" s="156"/>
      <c r="J19" s="425"/>
    </row>
    <row r="20" spans="1:11" ht="18.75" customHeight="1">
      <c r="A20" s="625" t="s">
        <v>41</v>
      </c>
      <c r="B20" s="626"/>
      <c r="C20" s="627"/>
      <c r="D20" s="628"/>
      <c r="E20" s="359">
        <f t="shared" ref="E20:J20" si="0">SUM(E15:E19)</f>
        <v>0</v>
      </c>
      <c r="F20" s="360">
        <f t="shared" si="0"/>
        <v>0</v>
      </c>
      <c r="G20" s="361">
        <f t="shared" si="0"/>
        <v>0</v>
      </c>
      <c r="H20" s="360">
        <f t="shared" si="0"/>
        <v>0</v>
      </c>
      <c r="I20" s="360">
        <f t="shared" si="0"/>
        <v>0</v>
      </c>
      <c r="J20" s="362">
        <f t="shared" si="0"/>
        <v>0</v>
      </c>
    </row>
    <row r="21" spans="1:11" ht="18.75" customHeight="1">
      <c r="A21" s="654" t="s">
        <v>904</v>
      </c>
      <c r="B21" s="656" t="s">
        <v>905</v>
      </c>
      <c r="C21" s="658" t="s">
        <v>915</v>
      </c>
      <c r="D21" s="660" t="s">
        <v>907</v>
      </c>
      <c r="E21" s="662" t="s">
        <v>908</v>
      </c>
      <c r="F21" s="642" t="str">
        <f>2022&amp;"年度の製造熱エネルギー（MJ）"</f>
        <v>2022年度の製造熱エネルギー（MJ）</v>
      </c>
      <c r="G21" s="644" t="s">
        <v>1072</v>
      </c>
      <c r="H21" s="645"/>
      <c r="I21" s="646" t="s">
        <v>1073</v>
      </c>
      <c r="J21" s="363"/>
    </row>
    <row r="22" spans="1:11" ht="61.5" customHeight="1">
      <c r="A22" s="655"/>
      <c r="B22" s="657"/>
      <c r="C22" s="659"/>
      <c r="D22" s="661"/>
      <c r="E22" s="663"/>
      <c r="F22" s="643"/>
      <c r="G22" s="364" t="s">
        <v>1074</v>
      </c>
      <c r="H22" s="364" t="s">
        <v>1075</v>
      </c>
      <c r="I22" s="647"/>
      <c r="J22" s="365"/>
    </row>
    <row r="23" spans="1:11" ht="18" customHeight="1" thickBot="1">
      <c r="A23" s="648" t="s">
        <v>916</v>
      </c>
      <c r="B23" s="351" t="s">
        <v>911</v>
      </c>
      <c r="C23" s="352" t="s">
        <v>914</v>
      </c>
      <c r="D23" s="353">
        <v>43189</v>
      </c>
      <c r="E23" s="366">
        <v>300</v>
      </c>
      <c r="F23" s="355">
        <v>3592000</v>
      </c>
      <c r="G23" s="355">
        <v>3592000</v>
      </c>
      <c r="H23" s="355">
        <v>0</v>
      </c>
      <c r="I23" s="355">
        <v>0</v>
      </c>
      <c r="J23" s="367"/>
    </row>
    <row r="24" spans="1:11" ht="29.25" customHeight="1">
      <c r="A24" s="649"/>
      <c r="B24" s="358">
        <v>1</v>
      </c>
      <c r="C24" s="417"/>
      <c r="D24" s="420"/>
      <c r="E24" s="242"/>
      <c r="F24" s="154"/>
      <c r="G24" s="154"/>
      <c r="H24" s="154"/>
      <c r="I24" s="157"/>
      <c r="J24" s="368"/>
    </row>
    <row r="25" spans="1:11" ht="29.25" customHeight="1">
      <c r="A25" s="649"/>
      <c r="B25" s="358">
        <v>2</v>
      </c>
      <c r="C25" s="418"/>
      <c r="D25" s="245"/>
      <c r="E25" s="243"/>
      <c r="F25" s="155"/>
      <c r="G25" s="155"/>
      <c r="H25" s="155"/>
      <c r="I25" s="158"/>
      <c r="J25" s="368"/>
    </row>
    <row r="26" spans="1:11" ht="29.25" customHeight="1">
      <c r="A26" s="649"/>
      <c r="B26" s="358">
        <v>3</v>
      </c>
      <c r="C26" s="418"/>
      <c r="D26" s="245"/>
      <c r="E26" s="243"/>
      <c r="F26" s="155"/>
      <c r="G26" s="155"/>
      <c r="H26" s="155"/>
      <c r="I26" s="158"/>
      <c r="J26" s="368"/>
    </row>
    <row r="27" spans="1:11" ht="29.25" customHeight="1">
      <c r="A27" s="649"/>
      <c r="B27" s="358">
        <v>4</v>
      </c>
      <c r="C27" s="418"/>
      <c r="D27" s="245"/>
      <c r="E27" s="243"/>
      <c r="F27" s="155"/>
      <c r="G27" s="155"/>
      <c r="H27" s="155"/>
      <c r="I27" s="158"/>
      <c r="J27" s="368"/>
    </row>
    <row r="28" spans="1:11" ht="29.25" customHeight="1" thickBot="1">
      <c r="A28" s="650"/>
      <c r="B28" s="369">
        <v>5</v>
      </c>
      <c r="C28" s="419"/>
      <c r="D28" s="424"/>
      <c r="E28" s="244"/>
      <c r="F28" s="156"/>
      <c r="G28" s="156"/>
      <c r="H28" s="156"/>
      <c r="I28" s="159"/>
      <c r="J28" s="368"/>
    </row>
    <row r="29" spans="1:11" ht="18.75" customHeight="1">
      <c r="A29" s="638" t="s">
        <v>41</v>
      </c>
      <c r="B29" s="639"/>
      <c r="C29" s="640"/>
      <c r="D29" s="641"/>
      <c r="E29" s="370">
        <f>SUM(E24:E28)</f>
        <v>0</v>
      </c>
      <c r="F29" s="360">
        <f>SUM(F24:F28)</f>
        <v>0</v>
      </c>
      <c r="G29" s="361">
        <f>SUM(G24:G28)</f>
        <v>0</v>
      </c>
      <c r="H29" s="360">
        <f>SUM(H24:H28)</f>
        <v>0</v>
      </c>
      <c r="I29" s="360">
        <f>SUM(I24:I28)</f>
        <v>0</v>
      </c>
      <c r="J29" s="371"/>
      <c r="K29" s="372"/>
    </row>
    <row r="31" spans="1:11" ht="18.75">
      <c r="A31" s="340" t="s">
        <v>917</v>
      </c>
      <c r="B31" s="343"/>
    </row>
    <row r="32" spans="1:11" ht="18.75" customHeight="1">
      <c r="A32" s="651" t="s">
        <v>904</v>
      </c>
      <c r="B32" s="651" t="s">
        <v>905</v>
      </c>
      <c r="C32" s="652" t="s">
        <v>918</v>
      </c>
      <c r="D32" s="651" t="s">
        <v>919</v>
      </c>
      <c r="E32" s="653" t="str">
        <f>2022&amp;"年度の当該電気事業者に係る利用電力量（kWh）"</f>
        <v>2022年度の当該電気事業者に係る利用電力量（kWh）</v>
      </c>
      <c r="F32" s="664" t="s">
        <v>920</v>
      </c>
      <c r="G32" s="666" t="s">
        <v>921</v>
      </c>
    </row>
    <row r="33" spans="1:9" ht="54.75" customHeight="1">
      <c r="A33" s="651"/>
      <c r="B33" s="651"/>
      <c r="C33" s="652"/>
      <c r="D33" s="651"/>
      <c r="E33" s="653"/>
      <c r="F33" s="665"/>
      <c r="G33" s="650"/>
    </row>
    <row r="34" spans="1:9" ht="19.5" customHeight="1" thickBot="1">
      <c r="A34" s="622" t="s">
        <v>910</v>
      </c>
      <c r="B34" s="351" t="s">
        <v>911</v>
      </c>
      <c r="C34" s="352" t="s">
        <v>922</v>
      </c>
      <c r="D34" s="373" t="s">
        <v>923</v>
      </c>
      <c r="E34" s="374">
        <v>500000</v>
      </c>
      <c r="F34" s="375">
        <v>1</v>
      </c>
      <c r="G34" s="376">
        <f>F34*E34</f>
        <v>500000</v>
      </c>
    </row>
    <row r="35" spans="1:9" ht="29.25" customHeight="1">
      <c r="A35" s="623"/>
      <c r="B35" s="358">
        <v>1</v>
      </c>
      <c r="C35" s="435"/>
      <c r="D35" s="436"/>
      <c r="E35" s="426"/>
      <c r="F35" s="427"/>
      <c r="G35" s="428" t="str">
        <f>IF(F35="","",F35*E35)</f>
        <v/>
      </c>
    </row>
    <row r="36" spans="1:9" ht="29.25" customHeight="1">
      <c r="A36" s="623"/>
      <c r="B36" s="358">
        <v>2</v>
      </c>
      <c r="C36" s="437"/>
      <c r="D36" s="438"/>
      <c r="E36" s="429"/>
      <c r="F36" s="430"/>
      <c r="G36" s="431" t="str">
        <f>IF(F36="","",F36*E36)</f>
        <v/>
      </c>
    </row>
    <row r="37" spans="1:9" ht="29.25" customHeight="1">
      <c r="A37" s="623"/>
      <c r="B37" s="358">
        <v>3</v>
      </c>
      <c r="C37" s="437"/>
      <c r="D37" s="438"/>
      <c r="E37" s="429"/>
      <c r="F37" s="430"/>
      <c r="G37" s="431" t="str">
        <f>IF(F37="","",F37*E37)</f>
        <v/>
      </c>
    </row>
    <row r="38" spans="1:9" ht="29.25" customHeight="1">
      <c r="A38" s="623"/>
      <c r="B38" s="358">
        <v>4</v>
      </c>
      <c r="C38" s="437"/>
      <c r="D38" s="438"/>
      <c r="E38" s="429"/>
      <c r="F38" s="430"/>
      <c r="G38" s="431" t="str">
        <f>IF(F38="","",F38*E38)</f>
        <v/>
      </c>
    </row>
    <row r="39" spans="1:9" ht="29.25" customHeight="1" thickBot="1">
      <c r="A39" s="624"/>
      <c r="B39" s="358">
        <v>5</v>
      </c>
      <c r="C39" s="439"/>
      <c r="D39" s="440"/>
      <c r="E39" s="432"/>
      <c r="F39" s="433"/>
      <c r="G39" s="434" t="str">
        <f>IF(F39="","",F39*E39)</f>
        <v/>
      </c>
    </row>
    <row r="40" spans="1:9" ht="19.5" customHeight="1">
      <c r="A40" s="638" t="s">
        <v>41</v>
      </c>
      <c r="B40" s="639"/>
      <c r="C40" s="640"/>
      <c r="D40" s="641"/>
      <c r="E40" s="359">
        <f>SUM(E35:E39)</f>
        <v>0</v>
      </c>
      <c r="F40" s="368"/>
      <c r="G40" s="377">
        <f>SUM(G35:G39)</f>
        <v>0</v>
      </c>
      <c r="H40" s="372"/>
    </row>
    <row r="41" spans="1:9" ht="45.75" customHeight="1">
      <c r="A41" s="345" t="s">
        <v>904</v>
      </c>
      <c r="B41" s="378" t="s">
        <v>905</v>
      </c>
      <c r="C41" s="351" t="s">
        <v>924</v>
      </c>
      <c r="D41" s="351" t="s">
        <v>925</v>
      </c>
      <c r="E41" s="379" t="str">
        <f>2022&amp;"年度の当該熱供給事業者に係る使用熱量（MJ）"</f>
        <v>2022年度の当該熱供給事業者に係る使用熱量（MJ）</v>
      </c>
      <c r="F41" s="380"/>
    </row>
    <row r="42" spans="1:9" ht="19.5" customHeight="1" thickBot="1">
      <c r="A42" s="651" t="s">
        <v>916</v>
      </c>
      <c r="B42" s="351" t="s">
        <v>911</v>
      </c>
      <c r="C42" s="352" t="s">
        <v>926</v>
      </c>
      <c r="D42" s="352" t="s">
        <v>914</v>
      </c>
      <c r="E42" s="354">
        <v>2050000</v>
      </c>
      <c r="F42" s="381"/>
      <c r="G42" s="382"/>
    </row>
    <row r="43" spans="1:9" ht="29.25" customHeight="1">
      <c r="A43" s="651"/>
      <c r="B43" s="358">
        <v>1</v>
      </c>
      <c r="C43" s="441"/>
      <c r="D43" s="442"/>
      <c r="E43" s="447"/>
      <c r="F43" s="383"/>
    </row>
    <row r="44" spans="1:9" ht="29.25" customHeight="1">
      <c r="A44" s="651"/>
      <c r="B44" s="358">
        <v>2</v>
      </c>
      <c r="C44" s="443"/>
      <c r="D44" s="444"/>
      <c r="E44" s="448"/>
      <c r="F44" s="383"/>
    </row>
    <row r="45" spans="1:9" ht="29.25" customHeight="1">
      <c r="A45" s="651"/>
      <c r="B45" s="358">
        <v>3</v>
      </c>
      <c r="C45" s="443"/>
      <c r="D45" s="444"/>
      <c r="E45" s="448"/>
      <c r="F45" s="383"/>
    </row>
    <row r="46" spans="1:9" ht="29.25" customHeight="1">
      <c r="A46" s="651"/>
      <c r="B46" s="358">
        <v>4</v>
      </c>
      <c r="C46" s="443"/>
      <c r="D46" s="444"/>
      <c r="E46" s="448"/>
      <c r="F46" s="383"/>
    </row>
    <row r="47" spans="1:9" ht="29.25" customHeight="1" thickBot="1">
      <c r="A47" s="651"/>
      <c r="B47" s="358">
        <v>5</v>
      </c>
      <c r="C47" s="445"/>
      <c r="D47" s="446"/>
      <c r="E47" s="449"/>
      <c r="F47" s="383"/>
    </row>
    <row r="48" spans="1:9" ht="18.75" customHeight="1">
      <c r="A48" s="638" t="s">
        <v>41</v>
      </c>
      <c r="B48" s="639"/>
      <c r="C48" s="640"/>
      <c r="D48" s="641"/>
      <c r="E48" s="377">
        <f>SUM(E43:E47)</f>
        <v>0</v>
      </c>
      <c r="F48" s="384"/>
      <c r="G48" s="385"/>
      <c r="H48" s="385"/>
      <c r="I48" s="372"/>
    </row>
    <row r="49" spans="1:10">
      <c r="G49" s="372"/>
    </row>
    <row r="50" spans="1:10" ht="18.75">
      <c r="A50" s="340" t="s">
        <v>4906</v>
      </c>
    </row>
    <row r="51" spans="1:10" ht="2.25" customHeight="1">
      <c r="A51" s="386"/>
      <c r="B51" s="372"/>
      <c r="C51" s="372"/>
      <c r="D51" s="372"/>
      <c r="E51" s="386"/>
      <c r="F51" s="372"/>
      <c r="G51" s="372"/>
      <c r="H51" s="372"/>
    </row>
    <row r="52" spans="1:10" ht="7.5" customHeight="1">
      <c r="A52" s="387"/>
      <c r="B52" s="387"/>
      <c r="C52" s="387"/>
      <c r="D52" s="388"/>
      <c r="E52" s="387"/>
      <c r="F52" s="387"/>
      <c r="G52" s="388"/>
      <c r="H52" s="388"/>
    </row>
    <row r="53" spans="1:10" ht="4.5" customHeight="1" thickBot="1">
      <c r="A53" s="389"/>
      <c r="B53" s="387"/>
      <c r="C53" s="387"/>
      <c r="D53" s="388"/>
    </row>
    <row r="54" spans="1:10" ht="27.75" customHeight="1" thickBot="1">
      <c r="A54" s="667" t="s">
        <v>927</v>
      </c>
      <c r="B54" s="668"/>
      <c r="C54" s="668"/>
      <c r="D54" s="668"/>
      <c r="E54" s="669"/>
      <c r="G54" s="667" t="s">
        <v>4907</v>
      </c>
      <c r="H54" s="668"/>
      <c r="I54" s="670"/>
      <c r="J54" s="669"/>
    </row>
    <row r="55" spans="1:10" ht="27.75" customHeight="1" thickBot="1">
      <c r="A55" s="667" t="str">
        <f>2022&amp;"年度"</f>
        <v>2022年度</v>
      </c>
      <c r="B55" s="671"/>
      <c r="C55" s="671"/>
      <c r="D55" s="672"/>
      <c r="E55" s="390" t="s">
        <v>4908</v>
      </c>
      <c r="G55" s="667" t="str">
        <f>2022&amp;"年度"</f>
        <v>2022年度</v>
      </c>
      <c r="H55" s="668"/>
      <c r="I55" s="673"/>
      <c r="J55" s="391" t="s">
        <v>4908</v>
      </c>
    </row>
    <row r="56" spans="1:10" ht="27.75" customHeight="1" thickBot="1">
      <c r="A56" s="674" t="s">
        <v>929</v>
      </c>
      <c r="B56" s="675"/>
      <c r="C56" s="676"/>
      <c r="D56" s="392">
        <f>(G20+G40)/1000</f>
        <v>0</v>
      </c>
      <c r="E56" s="450"/>
      <c r="G56" s="674" t="s">
        <v>929</v>
      </c>
      <c r="H56" s="676"/>
      <c r="I56" s="392">
        <f>G29+E48</f>
        <v>0</v>
      </c>
      <c r="J56" s="450"/>
    </row>
    <row r="57" spans="1:10" ht="27.75" customHeight="1">
      <c r="A57" s="677" t="s">
        <v>931</v>
      </c>
      <c r="B57" s="651"/>
      <c r="C57" s="638"/>
      <c r="D57" s="414"/>
      <c r="E57" s="451"/>
      <c r="G57" s="678" t="s">
        <v>932</v>
      </c>
      <c r="H57" s="679"/>
      <c r="I57" s="455"/>
      <c r="J57" s="451"/>
    </row>
    <row r="58" spans="1:10" ht="27.75" customHeight="1" thickBot="1">
      <c r="A58" s="677" t="s">
        <v>933</v>
      </c>
      <c r="B58" s="651"/>
      <c r="C58" s="638"/>
      <c r="D58" s="415"/>
      <c r="E58" s="452"/>
      <c r="G58" s="680" t="s">
        <v>934</v>
      </c>
      <c r="H58" s="681"/>
      <c r="I58" s="456"/>
      <c r="J58" s="457"/>
    </row>
    <row r="59" spans="1:10" ht="34.5" customHeight="1" thickBot="1">
      <c r="A59" s="682" t="s">
        <v>935</v>
      </c>
      <c r="B59" s="683"/>
      <c r="C59" s="683"/>
      <c r="D59" s="416">
        <f>G20/1000+SUM(別紙現況!D20:D24)/1000</f>
        <v>0</v>
      </c>
      <c r="E59" s="453"/>
      <c r="G59" s="684" t="s">
        <v>41</v>
      </c>
      <c r="H59" s="685"/>
      <c r="I59" s="395">
        <f>SUM(I56:I58)</f>
        <v>0</v>
      </c>
      <c r="J59" s="395">
        <f>SUM(J56:J58)</f>
        <v>0</v>
      </c>
    </row>
    <row r="60" spans="1:10" ht="36" customHeight="1" thickBot="1">
      <c r="A60" s="686" t="s">
        <v>937</v>
      </c>
      <c r="B60" s="687"/>
      <c r="C60" s="687"/>
      <c r="D60" s="396" t="e">
        <f>(D56+D57+D58)/D59</f>
        <v>#DIV/0!</v>
      </c>
      <c r="E60" s="454"/>
    </row>
    <row r="61" spans="1:10" ht="31.5" customHeight="1"/>
    <row r="62" spans="1:10" ht="18.75" customHeight="1"/>
    <row r="63" spans="1:10" ht="21" hidden="1" customHeight="1" thickBot="1">
      <c r="C63" s="397"/>
      <c r="D63" s="398" t="e">
        <f>LOOKUP(D60,{0,0.22,0.44,0.6},{"C","B","A","S"})</f>
        <v>#DIV/0!</v>
      </c>
    </row>
    <row r="64" spans="1:10" ht="21" customHeight="1"/>
    <row r="65" spans="1:8" ht="65.25" customHeight="1"/>
    <row r="66" spans="1:8" ht="65.25" customHeight="1"/>
    <row r="67" spans="1:8" ht="54" customHeight="1"/>
    <row r="68" spans="1:8" ht="65.25" hidden="1" customHeight="1">
      <c r="A68" s="617" t="s">
        <v>927</v>
      </c>
      <c r="B68" s="617"/>
      <c r="C68" s="617"/>
      <c r="D68" s="617"/>
      <c r="E68" s="617" t="s">
        <v>928</v>
      </c>
      <c r="F68" s="617"/>
      <c r="G68" s="617"/>
      <c r="H68" s="399"/>
    </row>
    <row r="69" spans="1:8" ht="65.25" hidden="1" customHeight="1">
      <c r="A69" s="400" t="s">
        <v>929</v>
      </c>
      <c r="B69" s="401"/>
      <c r="C69" s="402"/>
      <c r="D69" s="403">
        <f>(G20+G40)/1000</f>
        <v>0</v>
      </c>
      <c r="E69" s="688" t="s">
        <v>930</v>
      </c>
      <c r="F69" s="688"/>
      <c r="G69" s="404">
        <f>(E48+G29)/1000</f>
        <v>0</v>
      </c>
      <c r="H69" s="405"/>
    </row>
    <row r="70" spans="1:8" ht="65.25" hidden="1" customHeight="1">
      <c r="A70" s="638" t="s">
        <v>931</v>
      </c>
      <c r="B70" s="639"/>
      <c r="C70" s="639"/>
      <c r="D70" s="393"/>
      <c r="E70" s="689" t="s">
        <v>932</v>
      </c>
      <c r="F70" s="690"/>
      <c r="G70" s="406">
        <v>0</v>
      </c>
      <c r="H70" s="407"/>
    </row>
    <row r="71" spans="1:8" ht="65.25" hidden="1" customHeight="1" thickBot="1">
      <c r="A71" s="638" t="s">
        <v>933</v>
      </c>
      <c r="B71" s="639"/>
      <c r="C71" s="639"/>
      <c r="D71" s="394"/>
      <c r="E71" s="689" t="s">
        <v>934</v>
      </c>
      <c r="F71" s="690"/>
      <c r="G71" s="408"/>
      <c r="H71" s="407"/>
    </row>
    <row r="72" spans="1:8" ht="65.25" hidden="1" customHeight="1">
      <c r="A72" s="691" t="s">
        <v>935</v>
      </c>
      <c r="B72" s="692"/>
      <c r="C72" s="693"/>
      <c r="D72" s="409">
        <f>D56+SUM('[1]【現況】集計結果表 CO2'!I37:I47)/1000+E40/1000</f>
        <v>0</v>
      </c>
      <c r="E72" s="694" t="s">
        <v>936</v>
      </c>
      <c r="F72" s="695"/>
      <c r="G72" s="410">
        <f>G69+(SUM('[1]【現況】集計結果表 CO2'!M9:M31)/0.0258)+(SUM('[1]【現況】集計結果表 CO2'!I32:I36)/1000)</f>
        <v>0</v>
      </c>
      <c r="H72" s="411"/>
    </row>
    <row r="73" spans="1:8" ht="65.25" hidden="1" customHeight="1" thickBot="1">
      <c r="A73" s="651" t="s">
        <v>937</v>
      </c>
      <c r="B73" s="651"/>
      <c r="C73" s="651"/>
      <c r="D73" s="412" t="e">
        <f>(D69+D70+D71)/D72</f>
        <v>#DIV/0!</v>
      </c>
      <c r="E73" s="638" t="s">
        <v>937</v>
      </c>
      <c r="F73" s="696"/>
      <c r="G73" s="413" t="str">
        <f>IF(G72=0,"",(G69+G70+G71)/G72)</f>
        <v/>
      </c>
      <c r="H73" s="388"/>
    </row>
    <row r="74" spans="1:8" hidden="1"/>
    <row r="75" spans="1:8" hidden="1"/>
    <row r="76" spans="1:8" hidden="1"/>
  </sheetData>
  <sheetProtection password="D129" sheet="1" formatCells="0"/>
  <mergeCells count="64">
    <mergeCell ref="A71:C71"/>
    <mergeCell ref="E71:F71"/>
    <mergeCell ref="A72:C72"/>
    <mergeCell ref="E72:F72"/>
    <mergeCell ref="A73:C73"/>
    <mergeCell ref="E73:F73"/>
    <mergeCell ref="A60:C60"/>
    <mergeCell ref="A68:D68"/>
    <mergeCell ref="E68:G68"/>
    <mergeCell ref="E69:F69"/>
    <mergeCell ref="A70:C70"/>
    <mergeCell ref="E70:F70"/>
    <mergeCell ref="A57:C57"/>
    <mergeCell ref="G57:H57"/>
    <mergeCell ref="A58:C58"/>
    <mergeCell ref="G58:H58"/>
    <mergeCell ref="A59:C59"/>
    <mergeCell ref="G59:H59"/>
    <mergeCell ref="A54:E54"/>
    <mergeCell ref="G54:J54"/>
    <mergeCell ref="A55:D55"/>
    <mergeCell ref="G55:I55"/>
    <mergeCell ref="A56:C56"/>
    <mergeCell ref="G56:H56"/>
    <mergeCell ref="F32:F33"/>
    <mergeCell ref="G32:G33"/>
    <mergeCell ref="A34:A39"/>
    <mergeCell ref="A40:D40"/>
    <mergeCell ref="A42:A47"/>
    <mergeCell ref="A48:D48"/>
    <mergeCell ref="F21:F22"/>
    <mergeCell ref="G21:H21"/>
    <mergeCell ref="I21:I22"/>
    <mergeCell ref="A23:A28"/>
    <mergeCell ref="A29:D29"/>
    <mergeCell ref="A32:A33"/>
    <mergeCell ref="B32:B33"/>
    <mergeCell ref="C32:C33"/>
    <mergeCell ref="D32:D33"/>
    <mergeCell ref="E32:E33"/>
    <mergeCell ref="A21:A22"/>
    <mergeCell ref="B21:B22"/>
    <mergeCell ref="C21:C22"/>
    <mergeCell ref="D21:D22"/>
    <mergeCell ref="E21:E22"/>
    <mergeCell ref="G10:J10"/>
    <mergeCell ref="G11:H11"/>
    <mergeCell ref="I11:J11"/>
    <mergeCell ref="A13:A19"/>
    <mergeCell ref="A20:D20"/>
    <mergeCell ref="A10:A12"/>
    <mergeCell ref="B10:B12"/>
    <mergeCell ref="C10:C12"/>
    <mergeCell ref="D10:D12"/>
    <mergeCell ref="E10:E12"/>
    <mergeCell ref="F10:F12"/>
    <mergeCell ref="A3:D3"/>
    <mergeCell ref="E3:G3"/>
    <mergeCell ref="H3:J3"/>
    <mergeCell ref="A4:C4"/>
    <mergeCell ref="E4:G6"/>
    <mergeCell ref="H4:J6"/>
    <mergeCell ref="A5:C5"/>
    <mergeCell ref="A6:C6"/>
  </mergeCells>
  <phoneticPr fontId="2"/>
  <dataValidations count="1">
    <dataValidation type="list" allowBlank="1" showInputMessage="1" showErrorMessage="1" sqref="D4:D6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WVL4:WVL6 D65540:D65542 IZ65540:IZ65542 SV65540:SV65542 ACR65540:ACR65542 AMN65540:AMN65542 AWJ65540:AWJ65542 BGF65540:BGF65542 BQB65540:BQB65542 BZX65540:BZX65542 CJT65540:CJT65542 CTP65540:CTP65542 DDL65540:DDL65542 DNH65540:DNH65542 DXD65540:DXD65542 EGZ65540:EGZ65542 EQV65540:EQV65542 FAR65540:FAR65542 FKN65540:FKN65542 FUJ65540:FUJ65542 GEF65540:GEF65542 GOB65540:GOB65542 GXX65540:GXX65542 HHT65540:HHT65542 HRP65540:HRP65542 IBL65540:IBL65542 ILH65540:ILH65542 IVD65540:IVD65542 JEZ65540:JEZ65542 JOV65540:JOV65542 JYR65540:JYR65542 KIN65540:KIN65542 KSJ65540:KSJ65542 LCF65540:LCF65542 LMB65540:LMB65542 LVX65540:LVX65542 MFT65540:MFT65542 MPP65540:MPP65542 MZL65540:MZL65542 NJH65540:NJH65542 NTD65540:NTD65542 OCZ65540:OCZ65542 OMV65540:OMV65542 OWR65540:OWR65542 PGN65540:PGN65542 PQJ65540:PQJ65542 QAF65540:QAF65542 QKB65540:QKB65542 QTX65540:QTX65542 RDT65540:RDT65542 RNP65540:RNP65542 RXL65540:RXL65542 SHH65540:SHH65542 SRD65540:SRD65542 TAZ65540:TAZ65542 TKV65540:TKV65542 TUR65540:TUR65542 UEN65540:UEN65542 UOJ65540:UOJ65542 UYF65540:UYF65542 VIB65540:VIB65542 VRX65540:VRX65542 WBT65540:WBT65542 WLP65540:WLP65542 WVL65540:WVL65542 D131076:D131078 IZ131076:IZ131078 SV131076:SV131078 ACR131076:ACR131078 AMN131076:AMN131078 AWJ131076:AWJ131078 BGF131076:BGF131078 BQB131076:BQB131078 BZX131076:BZX131078 CJT131076:CJT131078 CTP131076:CTP131078 DDL131076:DDL131078 DNH131076:DNH131078 DXD131076:DXD131078 EGZ131076:EGZ131078 EQV131076:EQV131078 FAR131076:FAR131078 FKN131076:FKN131078 FUJ131076:FUJ131078 GEF131076:GEF131078 GOB131076:GOB131078 GXX131076:GXX131078 HHT131076:HHT131078 HRP131076:HRP131078 IBL131076:IBL131078 ILH131076:ILH131078 IVD131076:IVD131078 JEZ131076:JEZ131078 JOV131076:JOV131078 JYR131076:JYR131078 KIN131076:KIN131078 KSJ131076:KSJ131078 LCF131076:LCF131078 LMB131076:LMB131078 LVX131076:LVX131078 MFT131076:MFT131078 MPP131076:MPP131078 MZL131076:MZL131078 NJH131076:NJH131078 NTD131076:NTD131078 OCZ131076:OCZ131078 OMV131076:OMV131078 OWR131076:OWR131078 PGN131076:PGN131078 PQJ131076:PQJ131078 QAF131076:QAF131078 QKB131076:QKB131078 QTX131076:QTX131078 RDT131076:RDT131078 RNP131076:RNP131078 RXL131076:RXL131078 SHH131076:SHH131078 SRD131076:SRD131078 TAZ131076:TAZ131078 TKV131076:TKV131078 TUR131076:TUR131078 UEN131076:UEN131078 UOJ131076:UOJ131078 UYF131076:UYF131078 VIB131076:VIB131078 VRX131076:VRX131078 WBT131076:WBT131078 WLP131076:WLP131078 WVL131076:WVL131078 D196612:D196614 IZ196612:IZ196614 SV196612:SV196614 ACR196612:ACR196614 AMN196612:AMN196614 AWJ196612:AWJ196614 BGF196612:BGF196614 BQB196612:BQB196614 BZX196612:BZX196614 CJT196612:CJT196614 CTP196612:CTP196614 DDL196612:DDL196614 DNH196612:DNH196614 DXD196612:DXD196614 EGZ196612:EGZ196614 EQV196612:EQV196614 FAR196612:FAR196614 FKN196612:FKN196614 FUJ196612:FUJ196614 GEF196612:GEF196614 GOB196612:GOB196614 GXX196612:GXX196614 HHT196612:HHT196614 HRP196612:HRP196614 IBL196612:IBL196614 ILH196612:ILH196614 IVD196612:IVD196614 JEZ196612:JEZ196614 JOV196612:JOV196614 JYR196612:JYR196614 KIN196612:KIN196614 KSJ196612:KSJ196614 LCF196612:LCF196614 LMB196612:LMB196614 LVX196612:LVX196614 MFT196612:MFT196614 MPP196612:MPP196614 MZL196612:MZL196614 NJH196612:NJH196614 NTD196612:NTD196614 OCZ196612:OCZ196614 OMV196612:OMV196614 OWR196612:OWR196614 PGN196612:PGN196614 PQJ196612:PQJ196614 QAF196612:QAF196614 QKB196612:QKB196614 QTX196612:QTX196614 RDT196612:RDT196614 RNP196612:RNP196614 RXL196612:RXL196614 SHH196612:SHH196614 SRD196612:SRD196614 TAZ196612:TAZ196614 TKV196612:TKV196614 TUR196612:TUR196614 UEN196612:UEN196614 UOJ196612:UOJ196614 UYF196612:UYF196614 VIB196612:VIB196614 VRX196612:VRX196614 WBT196612:WBT196614 WLP196612:WLP196614 WVL196612:WVL196614 D262148:D262150 IZ262148:IZ262150 SV262148:SV262150 ACR262148:ACR262150 AMN262148:AMN262150 AWJ262148:AWJ262150 BGF262148:BGF262150 BQB262148:BQB262150 BZX262148:BZX262150 CJT262148:CJT262150 CTP262148:CTP262150 DDL262148:DDL262150 DNH262148:DNH262150 DXD262148:DXD262150 EGZ262148:EGZ262150 EQV262148:EQV262150 FAR262148:FAR262150 FKN262148:FKN262150 FUJ262148:FUJ262150 GEF262148:GEF262150 GOB262148:GOB262150 GXX262148:GXX262150 HHT262148:HHT262150 HRP262148:HRP262150 IBL262148:IBL262150 ILH262148:ILH262150 IVD262148:IVD262150 JEZ262148:JEZ262150 JOV262148:JOV262150 JYR262148:JYR262150 KIN262148:KIN262150 KSJ262148:KSJ262150 LCF262148:LCF262150 LMB262148:LMB262150 LVX262148:LVX262150 MFT262148:MFT262150 MPP262148:MPP262150 MZL262148:MZL262150 NJH262148:NJH262150 NTD262148:NTD262150 OCZ262148:OCZ262150 OMV262148:OMV262150 OWR262148:OWR262150 PGN262148:PGN262150 PQJ262148:PQJ262150 QAF262148:QAF262150 QKB262148:QKB262150 QTX262148:QTX262150 RDT262148:RDT262150 RNP262148:RNP262150 RXL262148:RXL262150 SHH262148:SHH262150 SRD262148:SRD262150 TAZ262148:TAZ262150 TKV262148:TKV262150 TUR262148:TUR262150 UEN262148:UEN262150 UOJ262148:UOJ262150 UYF262148:UYF262150 VIB262148:VIB262150 VRX262148:VRX262150 WBT262148:WBT262150 WLP262148:WLP262150 WVL262148:WVL262150 D327684:D327686 IZ327684:IZ327686 SV327684:SV327686 ACR327684:ACR327686 AMN327684:AMN327686 AWJ327684:AWJ327686 BGF327684:BGF327686 BQB327684:BQB327686 BZX327684:BZX327686 CJT327684:CJT327686 CTP327684:CTP327686 DDL327684:DDL327686 DNH327684:DNH327686 DXD327684:DXD327686 EGZ327684:EGZ327686 EQV327684:EQV327686 FAR327684:FAR327686 FKN327684:FKN327686 FUJ327684:FUJ327686 GEF327684:GEF327686 GOB327684:GOB327686 GXX327684:GXX327686 HHT327684:HHT327686 HRP327684:HRP327686 IBL327684:IBL327686 ILH327684:ILH327686 IVD327684:IVD327686 JEZ327684:JEZ327686 JOV327684:JOV327686 JYR327684:JYR327686 KIN327684:KIN327686 KSJ327684:KSJ327686 LCF327684:LCF327686 LMB327684:LMB327686 LVX327684:LVX327686 MFT327684:MFT327686 MPP327684:MPP327686 MZL327684:MZL327686 NJH327684:NJH327686 NTD327684:NTD327686 OCZ327684:OCZ327686 OMV327684:OMV327686 OWR327684:OWR327686 PGN327684:PGN327686 PQJ327684:PQJ327686 QAF327684:QAF327686 QKB327684:QKB327686 QTX327684:QTX327686 RDT327684:RDT327686 RNP327684:RNP327686 RXL327684:RXL327686 SHH327684:SHH327686 SRD327684:SRD327686 TAZ327684:TAZ327686 TKV327684:TKV327686 TUR327684:TUR327686 UEN327684:UEN327686 UOJ327684:UOJ327686 UYF327684:UYF327686 VIB327684:VIB327686 VRX327684:VRX327686 WBT327684:WBT327686 WLP327684:WLP327686 WVL327684:WVL327686 D393220:D393222 IZ393220:IZ393222 SV393220:SV393222 ACR393220:ACR393222 AMN393220:AMN393222 AWJ393220:AWJ393222 BGF393220:BGF393222 BQB393220:BQB393222 BZX393220:BZX393222 CJT393220:CJT393222 CTP393220:CTP393222 DDL393220:DDL393222 DNH393220:DNH393222 DXD393220:DXD393222 EGZ393220:EGZ393222 EQV393220:EQV393222 FAR393220:FAR393222 FKN393220:FKN393222 FUJ393220:FUJ393222 GEF393220:GEF393222 GOB393220:GOB393222 GXX393220:GXX393222 HHT393220:HHT393222 HRP393220:HRP393222 IBL393220:IBL393222 ILH393220:ILH393222 IVD393220:IVD393222 JEZ393220:JEZ393222 JOV393220:JOV393222 JYR393220:JYR393222 KIN393220:KIN393222 KSJ393220:KSJ393222 LCF393220:LCF393222 LMB393220:LMB393222 LVX393220:LVX393222 MFT393220:MFT393222 MPP393220:MPP393222 MZL393220:MZL393222 NJH393220:NJH393222 NTD393220:NTD393222 OCZ393220:OCZ393222 OMV393220:OMV393222 OWR393220:OWR393222 PGN393220:PGN393222 PQJ393220:PQJ393222 QAF393220:QAF393222 QKB393220:QKB393222 QTX393220:QTX393222 RDT393220:RDT393222 RNP393220:RNP393222 RXL393220:RXL393222 SHH393220:SHH393222 SRD393220:SRD393222 TAZ393220:TAZ393222 TKV393220:TKV393222 TUR393220:TUR393222 UEN393220:UEN393222 UOJ393220:UOJ393222 UYF393220:UYF393222 VIB393220:VIB393222 VRX393220:VRX393222 WBT393220:WBT393222 WLP393220:WLP393222 WVL393220:WVL393222 D458756:D458758 IZ458756:IZ458758 SV458756:SV458758 ACR458756:ACR458758 AMN458756:AMN458758 AWJ458756:AWJ458758 BGF458756:BGF458758 BQB458756:BQB458758 BZX458756:BZX458758 CJT458756:CJT458758 CTP458756:CTP458758 DDL458756:DDL458758 DNH458756:DNH458758 DXD458756:DXD458758 EGZ458756:EGZ458758 EQV458756:EQV458758 FAR458756:FAR458758 FKN458756:FKN458758 FUJ458756:FUJ458758 GEF458756:GEF458758 GOB458756:GOB458758 GXX458756:GXX458758 HHT458756:HHT458758 HRP458756:HRP458758 IBL458756:IBL458758 ILH458756:ILH458758 IVD458756:IVD458758 JEZ458756:JEZ458758 JOV458756:JOV458758 JYR458756:JYR458758 KIN458756:KIN458758 KSJ458756:KSJ458758 LCF458756:LCF458758 LMB458756:LMB458758 LVX458756:LVX458758 MFT458756:MFT458758 MPP458756:MPP458758 MZL458756:MZL458758 NJH458756:NJH458758 NTD458756:NTD458758 OCZ458756:OCZ458758 OMV458756:OMV458758 OWR458756:OWR458758 PGN458756:PGN458758 PQJ458756:PQJ458758 QAF458756:QAF458758 QKB458756:QKB458758 QTX458756:QTX458758 RDT458756:RDT458758 RNP458756:RNP458758 RXL458756:RXL458758 SHH458756:SHH458758 SRD458756:SRD458758 TAZ458756:TAZ458758 TKV458756:TKV458758 TUR458756:TUR458758 UEN458756:UEN458758 UOJ458756:UOJ458758 UYF458756:UYF458758 VIB458756:VIB458758 VRX458756:VRX458758 WBT458756:WBT458758 WLP458756:WLP458758 WVL458756:WVL458758 D524292:D524294 IZ524292:IZ524294 SV524292:SV524294 ACR524292:ACR524294 AMN524292:AMN524294 AWJ524292:AWJ524294 BGF524292:BGF524294 BQB524292:BQB524294 BZX524292:BZX524294 CJT524292:CJT524294 CTP524292:CTP524294 DDL524292:DDL524294 DNH524292:DNH524294 DXD524292:DXD524294 EGZ524292:EGZ524294 EQV524292:EQV524294 FAR524292:FAR524294 FKN524292:FKN524294 FUJ524292:FUJ524294 GEF524292:GEF524294 GOB524292:GOB524294 GXX524292:GXX524294 HHT524292:HHT524294 HRP524292:HRP524294 IBL524292:IBL524294 ILH524292:ILH524294 IVD524292:IVD524294 JEZ524292:JEZ524294 JOV524292:JOV524294 JYR524292:JYR524294 KIN524292:KIN524294 KSJ524292:KSJ524294 LCF524292:LCF524294 LMB524292:LMB524294 LVX524292:LVX524294 MFT524292:MFT524294 MPP524292:MPP524294 MZL524292:MZL524294 NJH524292:NJH524294 NTD524292:NTD524294 OCZ524292:OCZ524294 OMV524292:OMV524294 OWR524292:OWR524294 PGN524292:PGN524294 PQJ524292:PQJ524294 QAF524292:QAF524294 QKB524292:QKB524294 QTX524292:QTX524294 RDT524292:RDT524294 RNP524292:RNP524294 RXL524292:RXL524294 SHH524292:SHH524294 SRD524292:SRD524294 TAZ524292:TAZ524294 TKV524292:TKV524294 TUR524292:TUR524294 UEN524292:UEN524294 UOJ524292:UOJ524294 UYF524292:UYF524294 VIB524292:VIB524294 VRX524292:VRX524294 WBT524292:WBT524294 WLP524292:WLP524294 WVL524292:WVL524294 D589828:D589830 IZ589828:IZ589830 SV589828:SV589830 ACR589828:ACR589830 AMN589828:AMN589830 AWJ589828:AWJ589830 BGF589828:BGF589830 BQB589828:BQB589830 BZX589828:BZX589830 CJT589828:CJT589830 CTP589828:CTP589830 DDL589828:DDL589830 DNH589828:DNH589830 DXD589828:DXD589830 EGZ589828:EGZ589830 EQV589828:EQV589830 FAR589828:FAR589830 FKN589828:FKN589830 FUJ589828:FUJ589830 GEF589828:GEF589830 GOB589828:GOB589830 GXX589828:GXX589830 HHT589828:HHT589830 HRP589828:HRP589830 IBL589828:IBL589830 ILH589828:ILH589830 IVD589828:IVD589830 JEZ589828:JEZ589830 JOV589828:JOV589830 JYR589828:JYR589830 KIN589828:KIN589830 KSJ589828:KSJ589830 LCF589828:LCF589830 LMB589828:LMB589830 LVX589828:LVX589830 MFT589828:MFT589830 MPP589828:MPP589830 MZL589828:MZL589830 NJH589828:NJH589830 NTD589828:NTD589830 OCZ589828:OCZ589830 OMV589828:OMV589830 OWR589828:OWR589830 PGN589828:PGN589830 PQJ589828:PQJ589830 QAF589828:QAF589830 QKB589828:QKB589830 QTX589828:QTX589830 RDT589828:RDT589830 RNP589828:RNP589830 RXL589828:RXL589830 SHH589828:SHH589830 SRD589828:SRD589830 TAZ589828:TAZ589830 TKV589828:TKV589830 TUR589828:TUR589830 UEN589828:UEN589830 UOJ589828:UOJ589830 UYF589828:UYF589830 VIB589828:VIB589830 VRX589828:VRX589830 WBT589828:WBT589830 WLP589828:WLP589830 WVL589828:WVL589830 D655364:D655366 IZ655364:IZ655366 SV655364:SV655366 ACR655364:ACR655366 AMN655364:AMN655366 AWJ655364:AWJ655366 BGF655364:BGF655366 BQB655364:BQB655366 BZX655364:BZX655366 CJT655364:CJT655366 CTP655364:CTP655366 DDL655364:DDL655366 DNH655364:DNH655366 DXD655364:DXD655366 EGZ655364:EGZ655366 EQV655364:EQV655366 FAR655364:FAR655366 FKN655364:FKN655366 FUJ655364:FUJ655366 GEF655364:GEF655366 GOB655364:GOB655366 GXX655364:GXX655366 HHT655364:HHT655366 HRP655364:HRP655366 IBL655364:IBL655366 ILH655364:ILH655366 IVD655364:IVD655366 JEZ655364:JEZ655366 JOV655364:JOV655366 JYR655364:JYR655366 KIN655364:KIN655366 KSJ655364:KSJ655366 LCF655364:LCF655366 LMB655364:LMB655366 LVX655364:LVX655366 MFT655364:MFT655366 MPP655364:MPP655366 MZL655364:MZL655366 NJH655364:NJH655366 NTD655364:NTD655366 OCZ655364:OCZ655366 OMV655364:OMV655366 OWR655364:OWR655366 PGN655364:PGN655366 PQJ655364:PQJ655366 QAF655364:QAF655366 QKB655364:QKB655366 QTX655364:QTX655366 RDT655364:RDT655366 RNP655364:RNP655366 RXL655364:RXL655366 SHH655364:SHH655366 SRD655364:SRD655366 TAZ655364:TAZ655366 TKV655364:TKV655366 TUR655364:TUR655366 UEN655364:UEN655366 UOJ655364:UOJ655366 UYF655364:UYF655366 VIB655364:VIB655366 VRX655364:VRX655366 WBT655364:WBT655366 WLP655364:WLP655366 WVL655364:WVL655366 D720900:D720902 IZ720900:IZ720902 SV720900:SV720902 ACR720900:ACR720902 AMN720900:AMN720902 AWJ720900:AWJ720902 BGF720900:BGF720902 BQB720900:BQB720902 BZX720900:BZX720902 CJT720900:CJT720902 CTP720900:CTP720902 DDL720900:DDL720902 DNH720900:DNH720902 DXD720900:DXD720902 EGZ720900:EGZ720902 EQV720900:EQV720902 FAR720900:FAR720902 FKN720900:FKN720902 FUJ720900:FUJ720902 GEF720900:GEF720902 GOB720900:GOB720902 GXX720900:GXX720902 HHT720900:HHT720902 HRP720900:HRP720902 IBL720900:IBL720902 ILH720900:ILH720902 IVD720900:IVD720902 JEZ720900:JEZ720902 JOV720900:JOV720902 JYR720900:JYR720902 KIN720900:KIN720902 KSJ720900:KSJ720902 LCF720900:LCF720902 LMB720900:LMB720902 LVX720900:LVX720902 MFT720900:MFT720902 MPP720900:MPP720902 MZL720900:MZL720902 NJH720900:NJH720902 NTD720900:NTD720902 OCZ720900:OCZ720902 OMV720900:OMV720902 OWR720900:OWR720902 PGN720900:PGN720902 PQJ720900:PQJ720902 QAF720900:QAF720902 QKB720900:QKB720902 QTX720900:QTX720902 RDT720900:RDT720902 RNP720900:RNP720902 RXL720900:RXL720902 SHH720900:SHH720902 SRD720900:SRD720902 TAZ720900:TAZ720902 TKV720900:TKV720902 TUR720900:TUR720902 UEN720900:UEN720902 UOJ720900:UOJ720902 UYF720900:UYF720902 VIB720900:VIB720902 VRX720900:VRX720902 WBT720900:WBT720902 WLP720900:WLP720902 WVL720900:WVL720902 D786436:D786438 IZ786436:IZ786438 SV786436:SV786438 ACR786436:ACR786438 AMN786436:AMN786438 AWJ786436:AWJ786438 BGF786436:BGF786438 BQB786436:BQB786438 BZX786436:BZX786438 CJT786436:CJT786438 CTP786436:CTP786438 DDL786436:DDL786438 DNH786436:DNH786438 DXD786436:DXD786438 EGZ786436:EGZ786438 EQV786436:EQV786438 FAR786436:FAR786438 FKN786436:FKN786438 FUJ786436:FUJ786438 GEF786436:GEF786438 GOB786436:GOB786438 GXX786436:GXX786438 HHT786436:HHT786438 HRP786436:HRP786438 IBL786436:IBL786438 ILH786436:ILH786438 IVD786436:IVD786438 JEZ786436:JEZ786438 JOV786436:JOV786438 JYR786436:JYR786438 KIN786436:KIN786438 KSJ786436:KSJ786438 LCF786436:LCF786438 LMB786436:LMB786438 LVX786436:LVX786438 MFT786436:MFT786438 MPP786436:MPP786438 MZL786436:MZL786438 NJH786436:NJH786438 NTD786436:NTD786438 OCZ786436:OCZ786438 OMV786436:OMV786438 OWR786436:OWR786438 PGN786436:PGN786438 PQJ786436:PQJ786438 QAF786436:QAF786438 QKB786436:QKB786438 QTX786436:QTX786438 RDT786436:RDT786438 RNP786436:RNP786438 RXL786436:RXL786438 SHH786436:SHH786438 SRD786436:SRD786438 TAZ786436:TAZ786438 TKV786436:TKV786438 TUR786436:TUR786438 UEN786436:UEN786438 UOJ786436:UOJ786438 UYF786436:UYF786438 VIB786436:VIB786438 VRX786436:VRX786438 WBT786436:WBT786438 WLP786436:WLP786438 WVL786436:WVL786438 D851972:D851974 IZ851972:IZ851974 SV851972:SV851974 ACR851972:ACR851974 AMN851972:AMN851974 AWJ851972:AWJ851974 BGF851972:BGF851974 BQB851972:BQB851974 BZX851972:BZX851974 CJT851972:CJT851974 CTP851972:CTP851974 DDL851972:DDL851974 DNH851972:DNH851974 DXD851972:DXD851974 EGZ851972:EGZ851974 EQV851972:EQV851974 FAR851972:FAR851974 FKN851972:FKN851974 FUJ851972:FUJ851974 GEF851972:GEF851974 GOB851972:GOB851974 GXX851972:GXX851974 HHT851972:HHT851974 HRP851972:HRP851974 IBL851972:IBL851974 ILH851972:ILH851974 IVD851972:IVD851974 JEZ851972:JEZ851974 JOV851972:JOV851974 JYR851972:JYR851974 KIN851972:KIN851974 KSJ851972:KSJ851974 LCF851972:LCF851974 LMB851972:LMB851974 LVX851972:LVX851974 MFT851972:MFT851974 MPP851972:MPP851974 MZL851972:MZL851974 NJH851972:NJH851974 NTD851972:NTD851974 OCZ851972:OCZ851974 OMV851972:OMV851974 OWR851972:OWR851974 PGN851972:PGN851974 PQJ851972:PQJ851974 QAF851972:QAF851974 QKB851972:QKB851974 QTX851972:QTX851974 RDT851972:RDT851974 RNP851972:RNP851974 RXL851972:RXL851974 SHH851972:SHH851974 SRD851972:SRD851974 TAZ851972:TAZ851974 TKV851972:TKV851974 TUR851972:TUR851974 UEN851972:UEN851974 UOJ851972:UOJ851974 UYF851972:UYF851974 VIB851972:VIB851974 VRX851972:VRX851974 WBT851972:WBT851974 WLP851972:WLP851974 WVL851972:WVL851974 D917508:D917510 IZ917508:IZ917510 SV917508:SV917510 ACR917508:ACR917510 AMN917508:AMN917510 AWJ917508:AWJ917510 BGF917508:BGF917510 BQB917508:BQB917510 BZX917508:BZX917510 CJT917508:CJT917510 CTP917508:CTP917510 DDL917508:DDL917510 DNH917508:DNH917510 DXD917508:DXD917510 EGZ917508:EGZ917510 EQV917508:EQV917510 FAR917508:FAR917510 FKN917508:FKN917510 FUJ917508:FUJ917510 GEF917508:GEF917510 GOB917508:GOB917510 GXX917508:GXX917510 HHT917508:HHT917510 HRP917508:HRP917510 IBL917508:IBL917510 ILH917508:ILH917510 IVD917508:IVD917510 JEZ917508:JEZ917510 JOV917508:JOV917510 JYR917508:JYR917510 KIN917508:KIN917510 KSJ917508:KSJ917510 LCF917508:LCF917510 LMB917508:LMB917510 LVX917508:LVX917510 MFT917508:MFT917510 MPP917508:MPP917510 MZL917508:MZL917510 NJH917508:NJH917510 NTD917508:NTD917510 OCZ917508:OCZ917510 OMV917508:OMV917510 OWR917508:OWR917510 PGN917508:PGN917510 PQJ917508:PQJ917510 QAF917508:QAF917510 QKB917508:QKB917510 QTX917508:QTX917510 RDT917508:RDT917510 RNP917508:RNP917510 RXL917508:RXL917510 SHH917508:SHH917510 SRD917508:SRD917510 TAZ917508:TAZ917510 TKV917508:TKV917510 TUR917508:TUR917510 UEN917508:UEN917510 UOJ917508:UOJ917510 UYF917508:UYF917510 VIB917508:VIB917510 VRX917508:VRX917510 WBT917508:WBT917510 WLP917508:WLP917510 WVL917508:WVL917510 D983044:D983046 IZ983044:IZ983046 SV983044:SV983046 ACR983044:ACR983046 AMN983044:AMN983046 AWJ983044:AWJ983046 BGF983044:BGF983046 BQB983044:BQB983046 BZX983044:BZX983046 CJT983044:CJT983046 CTP983044:CTP983046 DDL983044:DDL983046 DNH983044:DNH983046 DXD983044:DXD983046 EGZ983044:EGZ983046 EQV983044:EQV983046 FAR983044:FAR983046 FKN983044:FKN983046 FUJ983044:FUJ983046 GEF983044:GEF983046 GOB983044:GOB983046 GXX983044:GXX983046 HHT983044:HHT983046 HRP983044:HRP983046 IBL983044:IBL983046 ILH983044:ILH983046 IVD983044:IVD983046 JEZ983044:JEZ983046 JOV983044:JOV983046 JYR983044:JYR983046 KIN983044:KIN983046 KSJ983044:KSJ983046 LCF983044:LCF983046 LMB983044:LMB983046 LVX983044:LVX983046 MFT983044:MFT983046 MPP983044:MPP983046 MZL983044:MZL983046 NJH983044:NJH983046 NTD983044:NTD983046 OCZ983044:OCZ983046 OMV983044:OMV983046 OWR983044:OWR983046 PGN983044:PGN983046 PQJ983044:PQJ983046 QAF983044:QAF983046 QKB983044:QKB983046 QTX983044:QTX983046 RDT983044:RDT983046 RNP983044:RNP983046 RXL983044:RXL983046 SHH983044:SHH983046 SRD983044:SRD983046 TAZ983044:TAZ983046 TKV983044:TKV983046 TUR983044:TUR983046 UEN983044:UEN983046 UOJ983044:UOJ983046 UYF983044:UYF983046 VIB983044:VIB983046 VRX983044:VRX983046 WBT983044:WBT983046 WLP983044:WLP983046 WVL983044:WVL983046" xr:uid="{F4F270AD-3245-4CB6-A7B5-A568196F48E3}">
      <formula1>$M$3:$M$5</formula1>
    </dataValidation>
  </dataValidations>
  <pageMargins left="0.70866141732283472" right="0.31496062992125984" top="0.74803149606299213" bottom="0.74803149606299213" header="0.31496062992125984" footer="0.31496062992125984"/>
  <pageSetup paperSize="9" scale="52"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E9F96-CD5F-44D8-90F3-1DD627F3E503}">
  <sheetPr codeName="Sheet7"/>
  <dimension ref="A2:I57"/>
  <sheetViews>
    <sheetView view="pageBreakPreview" zoomScale="60" zoomScaleNormal="100" workbookViewId="0">
      <selection activeCell="S26" sqref="S26"/>
    </sheetView>
  </sheetViews>
  <sheetFormatPr defaultRowHeight="13.5"/>
  <cols>
    <col min="1" max="16384" width="9" style="153"/>
  </cols>
  <sheetData>
    <row r="2" spans="1:9" ht="17.25">
      <c r="A2" s="152" t="s">
        <v>4909</v>
      </c>
    </row>
    <row r="3" spans="1:9">
      <c r="A3" s="213"/>
      <c r="B3" s="214"/>
      <c r="C3" s="214"/>
      <c r="D3" s="214"/>
      <c r="E3" s="214"/>
      <c r="F3" s="214"/>
      <c r="G3" s="214"/>
      <c r="H3" s="214"/>
      <c r="I3" s="215"/>
    </row>
    <row r="4" spans="1:9">
      <c r="A4" s="216"/>
      <c r="B4" s="217"/>
      <c r="C4" s="217"/>
      <c r="D4" s="217"/>
      <c r="E4" s="217"/>
      <c r="F4" s="217"/>
      <c r="G4" s="217"/>
      <c r="H4" s="217"/>
      <c r="I4" s="218"/>
    </row>
    <row r="5" spans="1:9">
      <c r="A5" s="216"/>
      <c r="B5" s="217"/>
      <c r="C5" s="217"/>
      <c r="D5" s="217"/>
      <c r="E5" s="217"/>
      <c r="F5" s="217"/>
      <c r="G5" s="217"/>
      <c r="H5" s="217"/>
      <c r="I5" s="218"/>
    </row>
    <row r="6" spans="1:9">
      <c r="A6" s="216"/>
      <c r="B6" s="217"/>
      <c r="C6" s="217"/>
      <c r="D6" s="217"/>
      <c r="E6" s="217"/>
      <c r="F6" s="217"/>
      <c r="G6" s="217"/>
      <c r="H6" s="217"/>
      <c r="I6" s="218"/>
    </row>
    <row r="7" spans="1:9">
      <c r="A7" s="216"/>
      <c r="B7" s="217"/>
      <c r="C7" s="217"/>
      <c r="D7" s="217"/>
      <c r="E7" s="217"/>
      <c r="F7" s="217"/>
      <c r="G7" s="217"/>
      <c r="H7" s="217"/>
      <c r="I7" s="218"/>
    </row>
    <row r="8" spans="1:9">
      <c r="A8" s="216"/>
      <c r="B8" s="217"/>
      <c r="C8" s="217"/>
      <c r="D8" s="217"/>
      <c r="E8" s="217"/>
      <c r="F8" s="217"/>
      <c r="G8" s="217"/>
      <c r="H8" s="217"/>
      <c r="I8" s="218"/>
    </row>
    <row r="9" spans="1:9">
      <c r="A9" s="216"/>
      <c r="B9" s="217"/>
      <c r="C9" s="217"/>
      <c r="D9" s="217"/>
      <c r="E9" s="217"/>
      <c r="F9" s="217"/>
      <c r="G9" s="217"/>
      <c r="H9" s="217"/>
      <c r="I9" s="218"/>
    </row>
    <row r="10" spans="1:9">
      <c r="A10" s="216"/>
      <c r="B10" s="217"/>
      <c r="C10" s="217"/>
      <c r="D10" s="217"/>
      <c r="E10" s="217"/>
      <c r="F10" s="217"/>
      <c r="G10" s="217"/>
      <c r="H10" s="217"/>
      <c r="I10" s="218"/>
    </row>
    <row r="11" spans="1:9">
      <c r="A11" s="216"/>
      <c r="B11" s="217"/>
      <c r="C11" s="217"/>
      <c r="D11" s="217"/>
      <c r="E11" s="217"/>
      <c r="F11" s="217"/>
      <c r="G11" s="217"/>
      <c r="H11" s="217"/>
      <c r="I11" s="218"/>
    </row>
    <row r="12" spans="1:9">
      <c r="A12" s="216"/>
      <c r="B12" s="217"/>
      <c r="C12" s="217"/>
      <c r="D12" s="217"/>
      <c r="E12" s="217"/>
      <c r="F12" s="217"/>
      <c r="G12" s="217"/>
      <c r="H12" s="217"/>
      <c r="I12" s="218"/>
    </row>
    <row r="13" spans="1:9">
      <c r="A13" s="216"/>
      <c r="B13" s="217"/>
      <c r="C13" s="217"/>
      <c r="D13" s="217"/>
      <c r="E13" s="217"/>
      <c r="F13" s="217"/>
      <c r="G13" s="217"/>
      <c r="H13" s="217"/>
      <c r="I13" s="218"/>
    </row>
    <row r="14" spans="1:9">
      <c r="A14" s="216"/>
      <c r="B14" s="217"/>
      <c r="C14" s="217"/>
      <c r="D14" s="217"/>
      <c r="E14" s="217"/>
      <c r="F14" s="217"/>
      <c r="G14" s="217"/>
      <c r="H14" s="217"/>
      <c r="I14" s="218"/>
    </row>
    <row r="15" spans="1:9">
      <c r="A15" s="216"/>
      <c r="B15" s="217"/>
      <c r="C15" s="217"/>
      <c r="D15" s="217"/>
      <c r="E15" s="217"/>
      <c r="F15" s="217"/>
      <c r="G15" s="217"/>
      <c r="H15" s="217"/>
      <c r="I15" s="218"/>
    </row>
    <row r="16" spans="1:9">
      <c r="A16" s="216"/>
      <c r="B16" s="217"/>
      <c r="C16" s="217"/>
      <c r="D16" s="217"/>
      <c r="E16" s="217"/>
      <c r="F16" s="217"/>
      <c r="G16" s="217"/>
      <c r="H16" s="217"/>
      <c r="I16" s="218"/>
    </row>
    <row r="17" spans="1:9">
      <c r="A17" s="216"/>
      <c r="B17" s="217"/>
      <c r="C17" s="217"/>
      <c r="D17" s="217"/>
      <c r="E17" s="217"/>
      <c r="F17" s="217"/>
      <c r="G17" s="217"/>
      <c r="H17" s="217"/>
      <c r="I17" s="218"/>
    </row>
    <row r="18" spans="1:9">
      <c r="A18" s="216"/>
      <c r="B18" s="217"/>
      <c r="C18" s="217"/>
      <c r="D18" s="219"/>
      <c r="E18" s="217"/>
      <c r="F18" s="217"/>
      <c r="G18" s="217"/>
      <c r="H18" s="217"/>
      <c r="I18" s="218"/>
    </row>
    <row r="19" spans="1:9">
      <c r="A19" s="216"/>
      <c r="B19" s="217"/>
      <c r="C19" s="217"/>
      <c r="D19" s="217"/>
      <c r="E19" s="217"/>
      <c r="F19" s="217"/>
      <c r="G19" s="217"/>
      <c r="H19" s="217"/>
      <c r="I19" s="218"/>
    </row>
    <row r="20" spans="1:9">
      <c r="A20" s="216"/>
      <c r="B20" s="217"/>
      <c r="C20" s="217"/>
      <c r="D20" s="217"/>
      <c r="E20" s="217"/>
      <c r="F20" s="217"/>
      <c r="G20" s="217"/>
      <c r="H20" s="217"/>
      <c r="I20" s="218"/>
    </row>
    <row r="21" spans="1:9">
      <c r="A21" s="216"/>
      <c r="B21" s="217"/>
      <c r="C21" s="217"/>
      <c r="D21" s="217"/>
      <c r="E21" s="217"/>
      <c r="F21" s="217"/>
      <c r="G21" s="217"/>
      <c r="H21" s="217"/>
      <c r="I21" s="218"/>
    </row>
    <row r="22" spans="1:9">
      <c r="A22" s="216"/>
      <c r="B22" s="217"/>
      <c r="C22" s="217"/>
      <c r="D22" s="217"/>
      <c r="E22" s="217"/>
      <c r="F22" s="217"/>
      <c r="G22" s="217"/>
      <c r="H22" s="217"/>
      <c r="I22" s="218"/>
    </row>
    <row r="23" spans="1:9">
      <c r="A23" s="216"/>
      <c r="B23" s="217"/>
      <c r="C23" s="217"/>
      <c r="D23" s="217"/>
      <c r="E23" s="217"/>
      <c r="F23" s="217"/>
      <c r="G23" s="217"/>
      <c r="H23" s="217"/>
      <c r="I23" s="218"/>
    </row>
    <row r="24" spans="1:9">
      <c r="A24" s="216"/>
      <c r="B24" s="217"/>
      <c r="C24" s="217"/>
      <c r="D24" s="217"/>
      <c r="E24" s="217"/>
      <c r="F24" s="217"/>
      <c r="G24" s="217"/>
      <c r="H24" s="217"/>
      <c r="I24" s="218"/>
    </row>
    <row r="25" spans="1:9">
      <c r="A25" s="216"/>
      <c r="B25" s="217"/>
      <c r="C25" s="217"/>
      <c r="D25" s="217"/>
      <c r="E25" s="217"/>
      <c r="F25" s="217"/>
      <c r="G25" s="217"/>
      <c r="H25" s="217"/>
      <c r="I25" s="218"/>
    </row>
    <row r="26" spans="1:9">
      <c r="A26" s="216"/>
      <c r="B26" s="217"/>
      <c r="C26" s="217"/>
      <c r="D26" s="217"/>
      <c r="E26" s="217"/>
      <c r="F26" s="217"/>
      <c r="G26" s="217"/>
      <c r="H26" s="217"/>
      <c r="I26" s="218"/>
    </row>
    <row r="27" spans="1:9">
      <c r="A27" s="216"/>
      <c r="B27" s="217"/>
      <c r="C27" s="217"/>
      <c r="D27" s="217"/>
      <c r="E27" s="217"/>
      <c r="F27" s="217"/>
      <c r="G27" s="217"/>
      <c r="H27" s="217"/>
      <c r="I27" s="218"/>
    </row>
    <row r="28" spans="1:9">
      <c r="A28" s="216"/>
      <c r="B28" s="217"/>
      <c r="C28" s="217"/>
      <c r="D28" s="217"/>
      <c r="E28" s="217"/>
      <c r="F28" s="217"/>
      <c r="G28" s="217"/>
      <c r="H28" s="217"/>
      <c r="I28" s="218"/>
    </row>
    <row r="29" spans="1:9">
      <c r="A29" s="216"/>
      <c r="B29" s="217"/>
      <c r="C29" s="217"/>
      <c r="D29" s="217"/>
      <c r="E29" s="217"/>
      <c r="F29" s="217"/>
      <c r="G29" s="217"/>
      <c r="H29" s="217"/>
      <c r="I29" s="218"/>
    </row>
    <row r="30" spans="1:9">
      <c r="A30" s="216"/>
      <c r="B30" s="217"/>
      <c r="C30" s="217"/>
      <c r="D30" s="217"/>
      <c r="E30" s="217"/>
      <c r="F30" s="217"/>
      <c r="G30" s="217"/>
      <c r="H30" s="217"/>
      <c r="I30" s="218"/>
    </row>
    <row r="31" spans="1:9">
      <c r="A31" s="216"/>
      <c r="B31" s="217"/>
      <c r="C31" s="217"/>
      <c r="D31" s="217"/>
      <c r="E31" s="217"/>
      <c r="F31" s="217"/>
      <c r="G31" s="217"/>
      <c r="H31" s="217"/>
      <c r="I31" s="218"/>
    </row>
    <row r="32" spans="1:9">
      <c r="A32" s="216"/>
      <c r="B32" s="217"/>
      <c r="C32" s="217"/>
      <c r="D32" s="217"/>
      <c r="E32" s="217"/>
      <c r="F32" s="217"/>
      <c r="G32" s="217"/>
      <c r="H32" s="217"/>
      <c r="I32" s="218"/>
    </row>
    <row r="33" spans="1:9">
      <c r="A33" s="216"/>
      <c r="B33" s="217"/>
      <c r="C33" s="217"/>
      <c r="D33" s="217"/>
      <c r="E33" s="217"/>
      <c r="F33" s="217"/>
      <c r="G33" s="217"/>
      <c r="H33" s="217"/>
      <c r="I33" s="218"/>
    </row>
    <row r="34" spans="1:9">
      <c r="A34" s="216"/>
      <c r="B34" s="217"/>
      <c r="C34" s="217"/>
      <c r="D34" s="217"/>
      <c r="E34" s="217"/>
      <c r="F34" s="217"/>
      <c r="G34" s="217"/>
      <c r="H34" s="217"/>
      <c r="I34" s="218"/>
    </row>
    <row r="35" spans="1:9">
      <c r="A35" s="216"/>
      <c r="B35" s="217"/>
      <c r="C35" s="217"/>
      <c r="D35" s="217"/>
      <c r="E35" s="217"/>
      <c r="F35" s="217"/>
      <c r="G35" s="217"/>
      <c r="H35" s="217"/>
      <c r="I35" s="218"/>
    </row>
    <row r="36" spans="1:9">
      <c r="A36" s="216"/>
      <c r="B36" s="217"/>
      <c r="C36" s="217"/>
      <c r="D36" s="217"/>
      <c r="E36" s="217"/>
      <c r="F36" s="217"/>
      <c r="G36" s="217"/>
      <c r="H36" s="217"/>
      <c r="I36" s="218"/>
    </row>
    <row r="37" spans="1:9">
      <c r="A37" s="216"/>
      <c r="B37" s="217"/>
      <c r="C37" s="217"/>
      <c r="D37" s="217"/>
      <c r="E37" s="217"/>
      <c r="F37" s="217"/>
      <c r="G37" s="217"/>
      <c r="H37" s="217"/>
      <c r="I37" s="218"/>
    </row>
    <row r="38" spans="1:9">
      <c r="A38" s="216"/>
      <c r="B38" s="217"/>
      <c r="C38" s="217"/>
      <c r="D38" s="217"/>
      <c r="E38" s="217"/>
      <c r="F38" s="217"/>
      <c r="G38" s="217"/>
      <c r="H38" s="217"/>
      <c r="I38" s="218"/>
    </row>
    <row r="39" spans="1:9">
      <c r="A39" s="216"/>
      <c r="B39" s="217"/>
      <c r="C39" s="217"/>
      <c r="D39" s="217"/>
      <c r="E39" s="217"/>
      <c r="F39" s="217"/>
      <c r="G39" s="217"/>
      <c r="H39" s="217"/>
      <c r="I39" s="218"/>
    </row>
    <row r="40" spans="1:9">
      <c r="A40" s="216"/>
      <c r="B40" s="217"/>
      <c r="C40" s="217"/>
      <c r="D40" s="217"/>
      <c r="E40" s="217"/>
      <c r="F40" s="217"/>
      <c r="G40" s="217"/>
      <c r="H40" s="217"/>
      <c r="I40" s="218"/>
    </row>
    <row r="41" spans="1:9">
      <c r="A41" s="216"/>
      <c r="B41" s="217"/>
      <c r="C41" s="217"/>
      <c r="D41" s="217"/>
      <c r="E41" s="217"/>
      <c r="F41" s="217"/>
      <c r="G41" s="217"/>
      <c r="H41" s="217"/>
      <c r="I41" s="218"/>
    </row>
    <row r="42" spans="1:9">
      <c r="A42" s="216"/>
      <c r="B42" s="217"/>
      <c r="C42" s="217"/>
      <c r="D42" s="217"/>
      <c r="E42" s="217"/>
      <c r="F42" s="217"/>
      <c r="G42" s="217"/>
      <c r="H42" s="217"/>
      <c r="I42" s="218"/>
    </row>
    <row r="43" spans="1:9">
      <c r="A43" s="216"/>
      <c r="B43" s="217"/>
      <c r="C43" s="217"/>
      <c r="D43" s="217"/>
      <c r="E43" s="217"/>
      <c r="F43" s="217"/>
      <c r="G43" s="217"/>
      <c r="H43" s="217"/>
      <c r="I43" s="218"/>
    </row>
    <row r="44" spans="1:9">
      <c r="A44" s="216"/>
      <c r="B44" s="217"/>
      <c r="C44" s="217"/>
      <c r="D44" s="217"/>
      <c r="E44" s="217"/>
      <c r="F44" s="217"/>
      <c r="G44" s="217"/>
      <c r="H44" s="217"/>
      <c r="I44" s="218"/>
    </row>
    <row r="45" spans="1:9">
      <c r="A45" s="216"/>
      <c r="B45" s="217"/>
      <c r="C45" s="217"/>
      <c r="D45" s="217"/>
      <c r="E45" s="217"/>
      <c r="F45" s="217"/>
      <c r="G45" s="217"/>
      <c r="H45" s="217"/>
      <c r="I45" s="218"/>
    </row>
    <row r="46" spans="1:9">
      <c r="A46" s="216"/>
      <c r="B46" s="217"/>
      <c r="C46" s="217"/>
      <c r="D46" s="217"/>
      <c r="E46" s="217"/>
      <c r="F46" s="217"/>
      <c r="G46" s="217"/>
      <c r="H46" s="217"/>
      <c r="I46" s="218"/>
    </row>
    <row r="47" spans="1:9">
      <c r="A47" s="216"/>
      <c r="B47" s="217"/>
      <c r="C47" s="217"/>
      <c r="D47" s="217"/>
      <c r="E47" s="217"/>
      <c r="F47" s="217"/>
      <c r="G47" s="217"/>
      <c r="H47" s="217"/>
      <c r="I47" s="218"/>
    </row>
    <row r="48" spans="1:9">
      <c r="A48" s="216"/>
      <c r="B48" s="217"/>
      <c r="C48" s="217"/>
      <c r="D48" s="217"/>
      <c r="E48" s="217"/>
      <c r="F48" s="217"/>
      <c r="G48" s="217"/>
      <c r="H48" s="217"/>
      <c r="I48" s="218"/>
    </row>
    <row r="49" spans="1:9">
      <c r="A49" s="216"/>
      <c r="B49" s="217"/>
      <c r="C49" s="217"/>
      <c r="D49" s="217"/>
      <c r="E49" s="217"/>
      <c r="F49" s="217"/>
      <c r="G49" s="217"/>
      <c r="H49" s="217"/>
      <c r="I49" s="218"/>
    </row>
    <row r="50" spans="1:9">
      <c r="A50" s="216"/>
      <c r="B50" s="217"/>
      <c r="C50" s="217"/>
      <c r="D50" s="217"/>
      <c r="E50" s="217"/>
      <c r="F50" s="217"/>
      <c r="G50" s="217"/>
      <c r="H50" s="217"/>
      <c r="I50" s="218"/>
    </row>
    <row r="51" spans="1:9">
      <c r="A51" s="216"/>
      <c r="B51" s="217"/>
      <c r="C51" s="217"/>
      <c r="D51" s="217"/>
      <c r="E51" s="217"/>
      <c r="F51" s="217"/>
      <c r="G51" s="217"/>
      <c r="H51" s="217"/>
      <c r="I51" s="218"/>
    </row>
    <row r="52" spans="1:9">
      <c r="A52" s="216"/>
      <c r="B52" s="217"/>
      <c r="C52" s="217"/>
      <c r="D52" s="217"/>
      <c r="E52" s="217"/>
      <c r="F52" s="217"/>
      <c r="G52" s="217"/>
      <c r="H52" s="217"/>
      <c r="I52" s="218"/>
    </row>
    <row r="53" spans="1:9">
      <c r="A53" s="216"/>
      <c r="B53" s="217"/>
      <c r="C53" s="217"/>
      <c r="D53" s="217"/>
      <c r="E53" s="217"/>
      <c r="F53" s="217"/>
      <c r="G53" s="217"/>
      <c r="H53" s="217"/>
      <c r="I53" s="218"/>
    </row>
    <row r="54" spans="1:9">
      <c r="A54" s="216"/>
      <c r="B54" s="217"/>
      <c r="C54" s="217"/>
      <c r="D54" s="217"/>
      <c r="E54" s="217"/>
      <c r="F54" s="217"/>
      <c r="G54" s="217"/>
      <c r="H54" s="217"/>
      <c r="I54" s="218"/>
    </row>
    <row r="55" spans="1:9">
      <c r="A55" s="216"/>
      <c r="B55" s="217"/>
      <c r="C55" s="217"/>
      <c r="D55" s="217"/>
      <c r="E55" s="217"/>
      <c r="F55" s="217"/>
      <c r="G55" s="217"/>
      <c r="H55" s="217"/>
      <c r="I55" s="218"/>
    </row>
    <row r="56" spans="1:9">
      <c r="A56" s="216"/>
      <c r="B56" s="217"/>
      <c r="C56" s="217"/>
      <c r="D56" s="217"/>
      <c r="E56" s="217"/>
      <c r="F56" s="217"/>
      <c r="G56" s="217"/>
      <c r="H56" s="217"/>
      <c r="I56" s="218"/>
    </row>
    <row r="57" spans="1:9">
      <c r="A57" s="220"/>
      <c r="B57" s="221"/>
      <c r="C57" s="221"/>
      <c r="D57" s="221"/>
      <c r="E57" s="221"/>
      <c r="F57" s="221"/>
      <c r="G57" s="221"/>
      <c r="H57" s="221"/>
      <c r="I57" s="222"/>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B1:S31"/>
  <sheetViews>
    <sheetView workbookViewId="0">
      <selection activeCell="E42" sqref="E42"/>
    </sheetView>
  </sheetViews>
  <sheetFormatPr defaultRowHeight="13.5"/>
  <cols>
    <col min="2" max="2" width="21.625" customWidth="1"/>
    <col min="3" max="3" width="7.375" customWidth="1"/>
    <col min="4" max="4" width="8.75" customWidth="1"/>
    <col min="5" max="5" width="9" customWidth="1"/>
    <col min="6" max="6" width="10" customWidth="1"/>
    <col min="7" max="7" width="8.75" customWidth="1"/>
    <col min="8" max="8" width="19.625" customWidth="1"/>
    <col min="9" max="9" width="7.5" customWidth="1"/>
    <col min="10" max="10" width="8.75" customWidth="1"/>
    <col min="12" max="12" width="10" customWidth="1"/>
    <col min="13" max="13" width="8.75" customWidth="1"/>
    <col min="14" max="14" width="13" customWidth="1"/>
    <col min="15" max="15" width="5.5" customWidth="1"/>
    <col min="16" max="16" width="8.625" customWidth="1"/>
    <col min="18" max="18" width="10" customWidth="1"/>
    <col min="19" max="19" width="8.75" customWidth="1"/>
  </cols>
  <sheetData>
    <row r="1" spans="2:13" ht="14.25" thickBot="1"/>
    <row r="2" spans="2:13" ht="27">
      <c r="B2" s="57" t="s">
        <v>87</v>
      </c>
      <c r="C2" s="58" t="s">
        <v>69</v>
      </c>
      <c r="D2" s="59" t="s">
        <v>70</v>
      </c>
      <c r="E2" s="60" t="s">
        <v>88</v>
      </c>
      <c r="F2" s="61" t="s">
        <v>89</v>
      </c>
      <c r="G2" s="83" t="s">
        <v>73</v>
      </c>
      <c r="H2" s="57" t="s">
        <v>87</v>
      </c>
      <c r="I2" s="58" t="s">
        <v>69</v>
      </c>
      <c r="J2" s="59" t="s">
        <v>70</v>
      </c>
      <c r="K2" s="60" t="s">
        <v>88</v>
      </c>
      <c r="L2" s="61" t="s">
        <v>89</v>
      </c>
      <c r="M2" s="83" t="s">
        <v>73</v>
      </c>
    </row>
    <row r="3" spans="2:13" ht="16.5" customHeight="1">
      <c r="B3" s="62" t="s">
        <v>64</v>
      </c>
      <c r="C3" s="63" t="s">
        <v>90</v>
      </c>
      <c r="D3" s="64">
        <v>38.200000000000003</v>
      </c>
      <c r="E3" s="65">
        <v>6.8566666666666679E-2</v>
      </c>
      <c r="F3" s="66">
        <f>D3*E3</f>
        <v>2.6192466666666672</v>
      </c>
      <c r="G3" s="67">
        <v>0.98555999999999999</v>
      </c>
      <c r="H3" s="70" t="s">
        <v>54</v>
      </c>
      <c r="I3" s="72" t="s">
        <v>95</v>
      </c>
      <c r="J3" s="64">
        <v>29</v>
      </c>
      <c r="K3" s="65">
        <v>8.9833333333333334E-2</v>
      </c>
      <c r="L3" s="66">
        <f t="shared" ref="L3:L10" si="0">J3*K3</f>
        <v>2.6051666666666669</v>
      </c>
      <c r="M3" s="67">
        <v>0.74819999999999998</v>
      </c>
    </row>
    <row r="4" spans="2:13" ht="16.5" customHeight="1">
      <c r="B4" s="68" t="s">
        <v>91</v>
      </c>
      <c r="C4" s="63" t="s">
        <v>90</v>
      </c>
      <c r="D4" s="64">
        <v>35.299999999999997</v>
      </c>
      <c r="E4" s="69">
        <v>6.7466666666666661E-2</v>
      </c>
      <c r="F4" s="66">
        <f t="shared" ref="F4:F16" si="1">D4*E4</f>
        <v>2.3815733333333329</v>
      </c>
      <c r="G4" s="67">
        <v>0.91073999999999999</v>
      </c>
      <c r="H4" s="70" t="s">
        <v>55</v>
      </c>
      <c r="I4" s="72" t="s">
        <v>95</v>
      </c>
      <c r="J4" s="64">
        <v>25.7</v>
      </c>
      <c r="K4" s="65">
        <v>9.056666666666667E-2</v>
      </c>
      <c r="L4" s="66">
        <f t="shared" si="0"/>
        <v>2.3275633333333334</v>
      </c>
      <c r="M4" s="67">
        <v>0.66305999999999998</v>
      </c>
    </row>
    <row r="5" spans="2:13" ht="16.5" customHeight="1">
      <c r="B5" s="68" t="s">
        <v>47</v>
      </c>
      <c r="C5" s="63" t="s">
        <v>90</v>
      </c>
      <c r="D5" s="64">
        <v>34.6</v>
      </c>
      <c r="E5" s="65">
        <v>6.7100000000000007E-2</v>
      </c>
      <c r="F5" s="66">
        <f t="shared" si="1"/>
        <v>2.3216600000000005</v>
      </c>
      <c r="G5" s="67">
        <v>0.89268000000000003</v>
      </c>
      <c r="H5" s="70" t="s">
        <v>62</v>
      </c>
      <c r="I5" s="72" t="s">
        <v>95</v>
      </c>
      <c r="J5" s="64">
        <v>26.9</v>
      </c>
      <c r="K5" s="65">
        <v>9.3499999999999986E-2</v>
      </c>
      <c r="L5" s="66">
        <f t="shared" si="0"/>
        <v>2.5151499999999993</v>
      </c>
      <c r="M5" s="67">
        <v>0.69401999999999997</v>
      </c>
    </row>
    <row r="6" spans="2:13" ht="16.5" customHeight="1">
      <c r="B6" s="68" t="s">
        <v>92</v>
      </c>
      <c r="C6" s="63" t="s">
        <v>90</v>
      </c>
      <c r="D6" s="64">
        <v>33.6</v>
      </c>
      <c r="E6" s="65">
        <v>6.6733333333333339E-2</v>
      </c>
      <c r="F6" s="66">
        <f t="shared" si="1"/>
        <v>2.2422400000000002</v>
      </c>
      <c r="G6" s="67">
        <v>0.86687999999999998</v>
      </c>
      <c r="H6" s="70" t="s">
        <v>56</v>
      </c>
      <c r="I6" s="72" t="s">
        <v>95</v>
      </c>
      <c r="J6" s="64">
        <v>29.4</v>
      </c>
      <c r="K6" s="65">
        <v>0.10779999999999999</v>
      </c>
      <c r="L6" s="66">
        <f t="shared" si="0"/>
        <v>3.1693199999999995</v>
      </c>
      <c r="M6" s="67">
        <v>0.75851999999999997</v>
      </c>
    </row>
    <row r="7" spans="2:13" ht="16.5" customHeight="1">
      <c r="B7" s="70" t="s">
        <v>20</v>
      </c>
      <c r="C7" s="63" t="s">
        <v>93</v>
      </c>
      <c r="D7" s="64">
        <v>36.700000000000003</v>
      </c>
      <c r="E7" s="65">
        <v>6.7833333333333329E-2</v>
      </c>
      <c r="F7" s="66">
        <f t="shared" si="1"/>
        <v>2.4894833333333333</v>
      </c>
      <c r="G7" s="67">
        <v>0.94686000000000003</v>
      </c>
      <c r="H7" s="70" t="s">
        <v>97</v>
      </c>
      <c r="I7" s="72" t="s">
        <v>95</v>
      </c>
      <c r="J7" s="64">
        <v>37.299999999999997</v>
      </c>
      <c r="K7" s="69">
        <v>7.6633333333333331E-2</v>
      </c>
      <c r="L7" s="66">
        <f t="shared" si="0"/>
        <v>2.8584233333333331</v>
      </c>
      <c r="M7" s="67">
        <v>0.96233999999999997</v>
      </c>
    </row>
    <row r="8" spans="2:13" ht="16.5" customHeight="1">
      <c r="B8" s="70" t="s">
        <v>50</v>
      </c>
      <c r="C8" s="63" t="s">
        <v>94</v>
      </c>
      <c r="D8" s="64">
        <v>37.700000000000003</v>
      </c>
      <c r="E8" s="71">
        <v>6.8566666666666679E-2</v>
      </c>
      <c r="F8" s="66">
        <f t="shared" si="1"/>
        <v>2.5849633333333339</v>
      </c>
      <c r="G8" s="67">
        <v>0.97265999999999997</v>
      </c>
      <c r="H8" s="70" t="s">
        <v>57</v>
      </c>
      <c r="I8" s="72" t="s">
        <v>96</v>
      </c>
      <c r="J8" s="64">
        <v>21.1</v>
      </c>
      <c r="K8" s="65">
        <v>4.0333333333333332E-2</v>
      </c>
      <c r="L8" s="66">
        <f t="shared" si="0"/>
        <v>0.85103333333333342</v>
      </c>
      <c r="M8" s="67">
        <v>0.54437999999999998</v>
      </c>
    </row>
    <row r="9" spans="2:13" ht="16.5" customHeight="1">
      <c r="B9" s="70" t="s">
        <v>21</v>
      </c>
      <c r="C9" s="63" t="s">
        <v>94</v>
      </c>
      <c r="D9" s="64">
        <v>39.1</v>
      </c>
      <c r="E9" s="65">
        <v>6.93E-2</v>
      </c>
      <c r="F9" s="66">
        <f t="shared" si="1"/>
        <v>2.7096300000000002</v>
      </c>
      <c r="G9" s="67">
        <v>1.00878</v>
      </c>
      <c r="H9" s="70" t="s">
        <v>58</v>
      </c>
      <c r="I9" s="72" t="s">
        <v>96</v>
      </c>
      <c r="J9" s="64">
        <v>3.41</v>
      </c>
      <c r="K9" s="65">
        <v>9.6433333333333329E-2</v>
      </c>
      <c r="L9" s="66">
        <f t="shared" si="0"/>
        <v>0.32883766666666664</v>
      </c>
      <c r="M9" s="67">
        <v>8.7980000000000003E-2</v>
      </c>
    </row>
    <row r="10" spans="2:13" ht="16.5" customHeight="1">
      <c r="B10" s="70" t="s">
        <v>61</v>
      </c>
      <c r="C10" s="63" t="s">
        <v>94</v>
      </c>
      <c r="D10" s="64">
        <v>41.9</v>
      </c>
      <c r="E10" s="65">
        <v>7.1499999999999994E-2</v>
      </c>
      <c r="F10" s="66">
        <f t="shared" si="1"/>
        <v>2.9958499999999995</v>
      </c>
      <c r="G10" s="67">
        <v>1.0810200000000001</v>
      </c>
      <c r="H10" s="70" t="s">
        <v>59</v>
      </c>
      <c r="I10" s="72" t="s">
        <v>96</v>
      </c>
      <c r="J10" s="64">
        <v>8.41</v>
      </c>
      <c r="K10" s="65">
        <v>0.14079999999999998</v>
      </c>
      <c r="L10" s="66">
        <f t="shared" si="0"/>
        <v>1.1841279999999998</v>
      </c>
      <c r="M10" s="67">
        <v>0.21698000000000001</v>
      </c>
    </row>
    <row r="11" spans="2:13" ht="16.5" customHeight="1">
      <c r="B11" s="70" t="s">
        <v>48</v>
      </c>
      <c r="C11" s="72" t="s">
        <v>95</v>
      </c>
      <c r="D11" s="64">
        <v>40.9</v>
      </c>
      <c r="E11" s="65">
        <v>7.6266666666666663E-2</v>
      </c>
      <c r="F11" s="66">
        <f t="shared" si="1"/>
        <v>3.1193066666666662</v>
      </c>
      <c r="G11" s="67">
        <v>1.05522</v>
      </c>
      <c r="H11" s="70" t="s">
        <v>22</v>
      </c>
      <c r="I11" s="72" t="s">
        <v>96</v>
      </c>
      <c r="J11" s="73">
        <v>45</v>
      </c>
      <c r="K11" s="65">
        <v>4.99E-2</v>
      </c>
      <c r="L11" s="66">
        <f>J11*K11</f>
        <v>2.2454999999999998</v>
      </c>
      <c r="M11" s="67">
        <v>1.161</v>
      </c>
    </row>
    <row r="12" spans="2:13" ht="16.5" customHeight="1">
      <c r="B12" s="70" t="s">
        <v>49</v>
      </c>
      <c r="C12" s="72" t="s">
        <v>95</v>
      </c>
      <c r="D12" s="64">
        <v>29.9</v>
      </c>
      <c r="E12" s="65">
        <v>9.3133333333333332E-2</v>
      </c>
      <c r="F12" s="66">
        <f t="shared" si="1"/>
        <v>2.7846866666666665</v>
      </c>
      <c r="G12" s="67">
        <v>0.77141999999999999</v>
      </c>
      <c r="H12" s="70" t="s">
        <v>53</v>
      </c>
      <c r="I12" s="72" t="s">
        <v>39</v>
      </c>
      <c r="J12" s="74"/>
      <c r="K12" s="74"/>
      <c r="L12" s="75">
        <v>0.06</v>
      </c>
      <c r="M12" s="67">
        <v>2.632E-2</v>
      </c>
    </row>
    <row r="13" spans="2:13" ht="16.5" customHeight="1">
      <c r="B13" s="70" t="s">
        <v>23</v>
      </c>
      <c r="C13" s="72" t="s">
        <v>95</v>
      </c>
      <c r="D13" s="64">
        <v>50.8</v>
      </c>
      <c r="E13" s="65">
        <v>5.9033333333333333E-2</v>
      </c>
      <c r="F13" s="66">
        <f t="shared" si="1"/>
        <v>2.9988933333333332</v>
      </c>
      <c r="G13" s="67">
        <v>1.31064</v>
      </c>
      <c r="H13" s="699" t="s">
        <v>108</v>
      </c>
      <c r="I13" s="709" t="s">
        <v>39</v>
      </c>
      <c r="J13" s="701"/>
      <c r="K13" s="701"/>
      <c r="L13" s="711">
        <v>5.7000000000000002E-2</v>
      </c>
      <c r="M13" s="697">
        <v>3.5090000000000003E-2</v>
      </c>
    </row>
    <row r="14" spans="2:13" ht="16.5" customHeight="1">
      <c r="B14" s="70" t="s">
        <v>51</v>
      </c>
      <c r="C14" s="72" t="s">
        <v>96</v>
      </c>
      <c r="D14" s="64">
        <v>44.9</v>
      </c>
      <c r="E14" s="65">
        <v>5.2066666666666671E-2</v>
      </c>
      <c r="F14" s="66">
        <f t="shared" si="1"/>
        <v>2.3377933333333334</v>
      </c>
      <c r="G14" s="67">
        <v>1.15842</v>
      </c>
      <c r="H14" s="700"/>
      <c r="I14" s="710"/>
      <c r="J14" s="702"/>
      <c r="K14" s="702"/>
      <c r="L14" s="712"/>
      <c r="M14" s="698"/>
    </row>
    <row r="15" spans="2:13" ht="16.5" customHeight="1">
      <c r="B15" s="70" t="s">
        <v>24</v>
      </c>
      <c r="C15" s="72" t="s">
        <v>95</v>
      </c>
      <c r="D15" s="64">
        <v>54.6</v>
      </c>
      <c r="E15" s="65">
        <v>4.9499999999999995E-2</v>
      </c>
      <c r="F15" s="66">
        <f t="shared" si="1"/>
        <v>2.7026999999999997</v>
      </c>
      <c r="G15" s="67">
        <v>1.4086799999999999</v>
      </c>
      <c r="H15" s="70" t="s">
        <v>46</v>
      </c>
      <c r="I15" s="72" t="s">
        <v>98</v>
      </c>
      <c r="J15" s="703" t="s">
        <v>106</v>
      </c>
      <c r="K15" s="704"/>
      <c r="L15" s="705"/>
      <c r="M15" s="67">
        <v>0.25723000000000001</v>
      </c>
    </row>
    <row r="16" spans="2:13" ht="16.5" customHeight="1" thickBot="1">
      <c r="B16" s="79" t="s">
        <v>52</v>
      </c>
      <c r="C16" s="77" t="s">
        <v>96</v>
      </c>
      <c r="D16" s="80">
        <v>43.5</v>
      </c>
      <c r="E16" s="81">
        <v>5.096666666666666E-2</v>
      </c>
      <c r="F16" s="82">
        <f t="shared" si="1"/>
        <v>2.2170499999999995</v>
      </c>
      <c r="G16" s="78">
        <v>1.1223000000000001</v>
      </c>
      <c r="H16" s="76" t="s">
        <v>66</v>
      </c>
      <c r="I16" s="77" t="s">
        <v>98</v>
      </c>
      <c r="J16" s="706"/>
      <c r="K16" s="707"/>
      <c r="L16" s="708"/>
      <c r="M16" s="78">
        <v>0.23941999999999999</v>
      </c>
    </row>
    <row r="17" spans="2:19" ht="16.5" customHeight="1">
      <c r="B17" s="84"/>
      <c r="C17" s="84"/>
      <c r="D17" s="84"/>
      <c r="E17" s="84"/>
      <c r="F17" s="84"/>
      <c r="G17" s="84"/>
    </row>
    <row r="18" spans="2:19" ht="16.5" customHeight="1"/>
    <row r="19" spans="2:19" ht="16.5" customHeight="1"/>
    <row r="20" spans="2:19" ht="16.5" customHeight="1"/>
    <row r="21" spans="2:19" ht="30" customHeight="1">
      <c r="B21" s="90" t="s">
        <v>87</v>
      </c>
      <c r="C21" s="90" t="s">
        <v>69</v>
      </c>
      <c r="D21" s="91" t="s">
        <v>70</v>
      </c>
      <c r="E21" s="92" t="s">
        <v>88</v>
      </c>
      <c r="F21" s="93" t="s">
        <v>89</v>
      </c>
      <c r="G21" s="92" t="s">
        <v>73</v>
      </c>
      <c r="H21" s="90" t="s">
        <v>87</v>
      </c>
      <c r="I21" s="90" t="s">
        <v>69</v>
      </c>
      <c r="J21" s="91" t="s">
        <v>70</v>
      </c>
      <c r="K21" s="92" t="s">
        <v>88</v>
      </c>
      <c r="L21" s="93" t="s">
        <v>89</v>
      </c>
      <c r="M21" s="92" t="s">
        <v>73</v>
      </c>
      <c r="N21" s="106" t="s">
        <v>87</v>
      </c>
      <c r="O21" s="90" t="s">
        <v>69</v>
      </c>
      <c r="P21" s="91" t="s">
        <v>70</v>
      </c>
      <c r="Q21" s="92" t="s">
        <v>88</v>
      </c>
      <c r="R21" s="93" t="s">
        <v>89</v>
      </c>
      <c r="S21" s="92" t="s">
        <v>73</v>
      </c>
    </row>
    <row r="22" spans="2:19" ht="16.5" customHeight="1">
      <c r="B22" s="94" t="s">
        <v>64</v>
      </c>
      <c r="C22" s="63" t="s">
        <v>36</v>
      </c>
      <c r="D22" s="64">
        <v>38.200000000000003</v>
      </c>
      <c r="E22" s="65">
        <v>6.8566666666666679E-2</v>
      </c>
      <c r="F22" s="66">
        <f>D22*E22</f>
        <v>2.6192466666666672</v>
      </c>
      <c r="G22" s="95">
        <v>0.98555999999999999</v>
      </c>
      <c r="H22" s="96" t="s">
        <v>23</v>
      </c>
      <c r="I22" s="72" t="s">
        <v>37</v>
      </c>
      <c r="J22" s="64">
        <v>50.8</v>
      </c>
      <c r="K22" s="65">
        <v>5.9033333333333333E-2</v>
      </c>
      <c r="L22" s="66">
        <f t="shared" ref="L22:L31" si="2">J22*K22</f>
        <v>2.9988933333333332</v>
      </c>
      <c r="M22" s="95">
        <v>1.31064</v>
      </c>
      <c r="N22" s="107" t="s">
        <v>58</v>
      </c>
      <c r="O22" s="72" t="s">
        <v>96</v>
      </c>
      <c r="P22" s="64">
        <v>3.41</v>
      </c>
      <c r="Q22" s="65">
        <v>9.6433333333333329E-2</v>
      </c>
      <c r="R22" s="66">
        <f t="shared" ref="R22:R24" si="3">P22*Q22</f>
        <v>0.32883766666666664</v>
      </c>
      <c r="S22" s="95">
        <v>8.7980000000000003E-2</v>
      </c>
    </row>
    <row r="23" spans="2:19" ht="16.5" customHeight="1">
      <c r="B23" s="97" t="s">
        <v>75</v>
      </c>
      <c r="C23" s="63" t="s">
        <v>36</v>
      </c>
      <c r="D23" s="64">
        <v>35.299999999999997</v>
      </c>
      <c r="E23" s="69">
        <v>6.7466666666666661E-2</v>
      </c>
      <c r="F23" s="66">
        <f t="shared" ref="F23:F31" si="4">D23*E23</f>
        <v>2.3815733333333329</v>
      </c>
      <c r="G23" s="95">
        <v>0.91073999999999999</v>
      </c>
      <c r="H23" s="96" t="s">
        <v>51</v>
      </c>
      <c r="I23" s="72" t="s">
        <v>96</v>
      </c>
      <c r="J23" s="64">
        <v>44.9</v>
      </c>
      <c r="K23" s="65">
        <v>5.2066666666666671E-2</v>
      </c>
      <c r="L23" s="66">
        <f t="shared" si="2"/>
        <v>2.3377933333333334</v>
      </c>
      <c r="M23" s="95">
        <v>1.15842</v>
      </c>
      <c r="N23" s="107" t="s">
        <v>59</v>
      </c>
      <c r="O23" s="72" t="s">
        <v>96</v>
      </c>
      <c r="P23" s="64">
        <v>8.41</v>
      </c>
      <c r="Q23" s="65">
        <v>0.14079999999999998</v>
      </c>
      <c r="R23" s="66">
        <f t="shared" si="3"/>
        <v>1.1841279999999998</v>
      </c>
      <c r="S23" s="95">
        <v>0.21698000000000001</v>
      </c>
    </row>
    <row r="24" spans="2:19" ht="16.5" customHeight="1">
      <c r="B24" s="97" t="s">
        <v>47</v>
      </c>
      <c r="C24" s="63" t="s">
        <v>36</v>
      </c>
      <c r="D24" s="64">
        <v>34.6</v>
      </c>
      <c r="E24" s="65">
        <v>6.7100000000000007E-2</v>
      </c>
      <c r="F24" s="66">
        <f t="shared" si="4"/>
        <v>2.3216600000000005</v>
      </c>
      <c r="G24" s="95">
        <v>0.89268000000000003</v>
      </c>
      <c r="H24" s="96" t="s">
        <v>24</v>
      </c>
      <c r="I24" s="72" t="s">
        <v>37</v>
      </c>
      <c r="J24" s="64">
        <v>54.6</v>
      </c>
      <c r="K24" s="65">
        <v>4.9499999999999995E-2</v>
      </c>
      <c r="L24" s="66">
        <f t="shared" si="2"/>
        <v>2.7026999999999997</v>
      </c>
      <c r="M24" s="95">
        <v>1.4086799999999999</v>
      </c>
      <c r="N24" s="107" t="s">
        <v>22</v>
      </c>
      <c r="O24" s="72" t="s">
        <v>96</v>
      </c>
      <c r="P24" s="73">
        <v>45</v>
      </c>
      <c r="Q24" s="65">
        <v>4.99E-2</v>
      </c>
      <c r="R24" s="66">
        <f t="shared" si="3"/>
        <v>2.2454999999999998</v>
      </c>
      <c r="S24" s="95">
        <v>1.161</v>
      </c>
    </row>
    <row r="25" spans="2:19" ht="16.5" customHeight="1">
      <c r="B25" s="97" t="s">
        <v>76</v>
      </c>
      <c r="C25" s="63" t="s">
        <v>36</v>
      </c>
      <c r="D25" s="64">
        <v>33.6</v>
      </c>
      <c r="E25" s="65">
        <v>6.6733333333333339E-2</v>
      </c>
      <c r="F25" s="66">
        <f t="shared" si="4"/>
        <v>2.2422400000000002</v>
      </c>
      <c r="G25" s="95">
        <v>0.86687999999999998</v>
      </c>
      <c r="H25" s="96" t="s">
        <v>52</v>
      </c>
      <c r="I25" s="72" t="s">
        <v>96</v>
      </c>
      <c r="J25" s="64">
        <v>43.5</v>
      </c>
      <c r="K25" s="65">
        <v>5.096666666666666E-2</v>
      </c>
      <c r="L25" s="66">
        <f t="shared" si="2"/>
        <v>2.2170499999999995</v>
      </c>
      <c r="M25" s="95">
        <v>1.1223000000000001</v>
      </c>
      <c r="N25" s="107" t="s">
        <v>53</v>
      </c>
      <c r="O25" s="72" t="s">
        <v>39</v>
      </c>
      <c r="P25" s="74"/>
      <c r="Q25" s="74"/>
      <c r="R25" s="75">
        <v>0.06</v>
      </c>
      <c r="S25" s="95">
        <v>2.632E-2</v>
      </c>
    </row>
    <row r="26" spans="2:19" ht="16.5" customHeight="1">
      <c r="B26" s="96" t="s">
        <v>20</v>
      </c>
      <c r="C26" s="63" t="s">
        <v>36</v>
      </c>
      <c r="D26" s="64">
        <v>36.700000000000003</v>
      </c>
      <c r="E26" s="65">
        <v>6.7833333333333329E-2</v>
      </c>
      <c r="F26" s="66">
        <f t="shared" si="4"/>
        <v>2.4894833333333333</v>
      </c>
      <c r="G26" s="95">
        <v>0.94686000000000003</v>
      </c>
      <c r="H26" s="96" t="s">
        <v>54</v>
      </c>
      <c r="I26" s="72" t="s">
        <v>37</v>
      </c>
      <c r="J26" s="64">
        <v>29</v>
      </c>
      <c r="K26" s="65">
        <v>8.9833333333333334E-2</v>
      </c>
      <c r="L26" s="66">
        <f t="shared" si="2"/>
        <v>2.6051666666666669</v>
      </c>
      <c r="M26" s="95">
        <v>0.74819999999999998</v>
      </c>
      <c r="N26" s="715" t="s">
        <v>108</v>
      </c>
      <c r="O26" s="716" t="s">
        <v>39</v>
      </c>
      <c r="P26" s="717"/>
      <c r="Q26" s="717"/>
      <c r="R26" s="718">
        <v>5.7000000000000002E-2</v>
      </c>
      <c r="S26" s="713">
        <v>3.5090000000000003E-2</v>
      </c>
    </row>
    <row r="27" spans="2:19" ht="16.5" customHeight="1">
      <c r="B27" s="96" t="s">
        <v>50</v>
      </c>
      <c r="C27" s="63" t="s">
        <v>36</v>
      </c>
      <c r="D27" s="64">
        <v>37.700000000000003</v>
      </c>
      <c r="E27" s="71">
        <v>6.8566666666666679E-2</v>
      </c>
      <c r="F27" s="66">
        <f t="shared" si="4"/>
        <v>2.5849633333333339</v>
      </c>
      <c r="G27" s="95">
        <v>0.97265999999999997</v>
      </c>
      <c r="H27" s="96" t="s">
        <v>55</v>
      </c>
      <c r="I27" s="72" t="s">
        <v>37</v>
      </c>
      <c r="J27" s="64">
        <v>25.7</v>
      </c>
      <c r="K27" s="65">
        <v>9.056666666666667E-2</v>
      </c>
      <c r="L27" s="66">
        <f t="shared" si="2"/>
        <v>2.3275633333333334</v>
      </c>
      <c r="M27" s="95">
        <v>0.66305999999999998</v>
      </c>
      <c r="N27" s="715"/>
      <c r="O27" s="716"/>
      <c r="P27" s="717"/>
      <c r="Q27" s="717"/>
      <c r="R27" s="718"/>
      <c r="S27" s="713"/>
    </row>
    <row r="28" spans="2:19" ht="16.5" customHeight="1">
      <c r="B28" s="96" t="s">
        <v>21</v>
      </c>
      <c r="C28" s="63" t="s">
        <v>36</v>
      </c>
      <c r="D28" s="64">
        <v>39.1</v>
      </c>
      <c r="E28" s="65">
        <v>6.93E-2</v>
      </c>
      <c r="F28" s="66">
        <f t="shared" si="4"/>
        <v>2.7096300000000002</v>
      </c>
      <c r="G28" s="95">
        <v>1.00878</v>
      </c>
      <c r="H28" s="96" t="s">
        <v>62</v>
      </c>
      <c r="I28" s="72" t="s">
        <v>37</v>
      </c>
      <c r="J28" s="64">
        <v>26.9</v>
      </c>
      <c r="K28" s="65">
        <v>9.3499999999999986E-2</v>
      </c>
      <c r="L28" s="66">
        <f t="shared" si="2"/>
        <v>2.5151499999999993</v>
      </c>
      <c r="M28" s="95">
        <v>0.69401999999999997</v>
      </c>
      <c r="N28" s="107" t="s">
        <v>46</v>
      </c>
      <c r="O28" s="72" t="s">
        <v>40</v>
      </c>
      <c r="P28" s="714" t="s">
        <v>106</v>
      </c>
      <c r="Q28" s="714"/>
      <c r="R28" s="714"/>
      <c r="S28" s="95">
        <v>0.25723000000000001</v>
      </c>
    </row>
    <row r="29" spans="2:19" ht="16.5" customHeight="1">
      <c r="B29" s="96" t="s">
        <v>61</v>
      </c>
      <c r="C29" s="63" t="s">
        <v>36</v>
      </c>
      <c r="D29" s="64">
        <v>41.9</v>
      </c>
      <c r="E29" s="65">
        <v>7.1499999999999994E-2</v>
      </c>
      <c r="F29" s="66">
        <f t="shared" si="4"/>
        <v>2.9958499999999995</v>
      </c>
      <c r="G29" s="95">
        <v>1.0810200000000001</v>
      </c>
      <c r="H29" s="96" t="s">
        <v>56</v>
      </c>
      <c r="I29" s="72" t="s">
        <v>37</v>
      </c>
      <c r="J29" s="64">
        <v>29.4</v>
      </c>
      <c r="K29" s="65">
        <v>0.10779999999999999</v>
      </c>
      <c r="L29" s="66">
        <f t="shared" si="2"/>
        <v>3.1693199999999995</v>
      </c>
      <c r="M29" s="95">
        <v>0.75851999999999997</v>
      </c>
      <c r="N29" s="108" t="s">
        <v>66</v>
      </c>
      <c r="O29" s="72" t="s">
        <v>40</v>
      </c>
      <c r="P29" s="714"/>
      <c r="Q29" s="714"/>
      <c r="R29" s="714"/>
      <c r="S29" s="95">
        <v>0.23941999999999999</v>
      </c>
    </row>
    <row r="30" spans="2:19" ht="16.5" customHeight="1">
      <c r="B30" s="96" t="s">
        <v>48</v>
      </c>
      <c r="C30" s="72" t="s">
        <v>37</v>
      </c>
      <c r="D30" s="64">
        <v>40.9</v>
      </c>
      <c r="E30" s="65">
        <v>7.6266666666666663E-2</v>
      </c>
      <c r="F30" s="66">
        <f t="shared" si="4"/>
        <v>3.1193066666666662</v>
      </c>
      <c r="G30" s="95">
        <v>1.05522</v>
      </c>
      <c r="H30" s="96" t="s">
        <v>78</v>
      </c>
      <c r="I30" s="72" t="s">
        <v>37</v>
      </c>
      <c r="J30" s="64">
        <v>37.299999999999997</v>
      </c>
      <c r="K30" s="69">
        <v>7.6633333333333331E-2</v>
      </c>
      <c r="L30" s="66">
        <f t="shared" si="2"/>
        <v>2.8584233333333331</v>
      </c>
      <c r="M30" s="95">
        <v>0.96233999999999997</v>
      </c>
      <c r="N30" s="98"/>
      <c r="O30" s="99"/>
      <c r="P30" s="100"/>
      <c r="Q30" s="101"/>
      <c r="R30" s="102"/>
      <c r="S30" s="103"/>
    </row>
    <row r="31" spans="2:19" ht="16.5" customHeight="1">
      <c r="B31" s="96" t="s">
        <v>49</v>
      </c>
      <c r="C31" s="72" t="s">
        <v>37</v>
      </c>
      <c r="D31" s="64">
        <v>29.9</v>
      </c>
      <c r="E31" s="65">
        <v>9.3133333333333332E-2</v>
      </c>
      <c r="F31" s="66">
        <f t="shared" si="4"/>
        <v>2.7846866666666665</v>
      </c>
      <c r="G31" s="95">
        <v>0.77141999999999999</v>
      </c>
      <c r="H31" s="96" t="s">
        <v>57</v>
      </c>
      <c r="I31" s="72" t="s">
        <v>96</v>
      </c>
      <c r="J31" s="64">
        <v>21.1</v>
      </c>
      <c r="K31" s="65">
        <v>4.0333333333333332E-2</v>
      </c>
      <c r="L31" s="66">
        <f t="shared" si="2"/>
        <v>0.85103333333333342</v>
      </c>
      <c r="M31" s="95">
        <v>0.54437999999999998</v>
      </c>
      <c r="N31" s="98"/>
      <c r="O31" s="99"/>
      <c r="P31" s="104"/>
      <c r="Q31" s="104"/>
      <c r="R31" s="105"/>
      <c r="S31" s="103"/>
    </row>
  </sheetData>
  <mergeCells count="14">
    <mergeCell ref="S26:S27"/>
    <mergeCell ref="P28:R29"/>
    <mergeCell ref="N26:N27"/>
    <mergeCell ref="O26:O27"/>
    <mergeCell ref="P26:P27"/>
    <mergeCell ref="Q26:Q27"/>
    <mergeCell ref="R26:R27"/>
    <mergeCell ref="M13:M14"/>
    <mergeCell ref="H13:H14"/>
    <mergeCell ref="J13:J14"/>
    <mergeCell ref="K13:K14"/>
    <mergeCell ref="J15:L16"/>
    <mergeCell ref="I13:I14"/>
    <mergeCell ref="L13:L1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排出抑制計画書</vt:lpstr>
      <vt:lpstr>別紙目標</vt:lpstr>
      <vt:lpstr>別紙現況</vt:lpstr>
      <vt:lpstr>別紙-再生可能エネルギー利用状況</vt:lpstr>
      <vt:lpstr>別紙-その他報告事項等</vt:lpstr>
      <vt:lpstr>Sheet1</vt:lpstr>
      <vt:lpstr>__2020</vt:lpstr>
      <vt:lpstr>__2021</vt:lpstr>
      <vt:lpstr>__2022</vt:lpstr>
      <vt:lpstr>_2013</vt:lpstr>
      <vt:lpstr>_2014</vt:lpstr>
      <vt:lpstr>_2015</vt:lpstr>
      <vt:lpstr>_2016</vt:lpstr>
      <vt:lpstr>_2017</vt:lpstr>
      <vt:lpstr>_2018</vt:lpstr>
      <vt:lpstr>_2019</vt:lpstr>
      <vt:lpstr>_2020</vt:lpstr>
      <vt:lpstr>_2021</vt:lpstr>
      <vt:lpstr>_2022</vt:lpstr>
      <vt:lpstr>排出抑制計画書!Print_Area</vt:lpstr>
      <vt:lpstr>別紙現況!Print_Area</vt:lpstr>
      <vt:lpstr>'別紙-再生可能エネルギー利用状況'!Print_Area</vt:lpstr>
      <vt:lpstr>別紙目標!Print_Area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2022-03-28T11:51:03Z</cp:lastPrinted>
  <dcterms:created xsi:type="dcterms:W3CDTF">2017-01-25T00:30:57Z</dcterms:created>
  <dcterms:modified xsi:type="dcterms:W3CDTF">2023-03-29T09:33:07Z</dcterms:modified>
</cp:coreProperties>
</file>