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2760" windowWidth="9750" windowHeight="9180" activeTab="1"/>
  </bookViews>
  <sheets>
    <sheet name="ガイダンス" sheetId="1" r:id="rId1"/>
    <sheet name="報告書の鑑・別添一覧表" sheetId="2" r:id="rId2"/>
    <sheet name="別紙１、別紙２(1)～(3)" sheetId="3" r:id="rId3"/>
    <sheet name="別紙２(4)（措置）" sheetId="4" r:id="rId4"/>
    <sheet name="コード表A" sheetId="5" r:id="rId5"/>
    <sheet name="集計結果表（現況年度）" sheetId="6" r:id="rId6"/>
  </sheets>
  <definedNames>
    <definedName name="_xlfn.IFERROR" hidden="1">#NAME?</definedName>
    <definedName name="_xlnm.Print_Area" localSheetId="0">'ガイダンス'!$A$1:$D$10</definedName>
    <definedName name="_xlnm.Print_Area" localSheetId="4">'コード表A'!$A$1:$C$57</definedName>
    <definedName name="_xlnm.Print_Area" localSheetId="5">'集計結果表（現況年度）'!$A$1:$L$40</definedName>
    <definedName name="_xlnm.Print_Area" localSheetId="2">'別紙１、別紙２(1)～(3)'!$A$1:$W$47</definedName>
    <definedName name="_xlnm.Print_Area" localSheetId="3">'別紙２(4)（措置）'!$A$1:$U$20</definedName>
    <definedName name="_xlnm.Print_Area" localSheetId="1">'報告書の鑑・別添一覧表'!$A$1:$J$59</definedName>
  </definedNames>
  <calcPr fullCalcOnLoad="1"/>
</workbook>
</file>

<file path=xl/comments6.xml><?xml version="1.0" encoding="utf-8"?>
<comments xmlns="http://schemas.openxmlformats.org/spreadsheetml/2006/main">
  <authors>
    <author>Administrator</author>
  </authors>
  <commentList>
    <comment ref="D13" authorId="0">
      <text>
        <r>
          <rPr>
            <b/>
            <sz val="9"/>
            <rFont val="MS P ゴシック"/>
            <family val="3"/>
          </rPr>
          <t>充電している事業所の電力排出係数を記入</t>
        </r>
      </text>
    </comment>
    <comment ref="F16" authorId="0">
      <text>
        <r>
          <rPr>
            <b/>
            <sz val="9"/>
            <rFont val="MS P ゴシック"/>
            <family val="3"/>
          </rPr>
          <t>クリーンディーゼル車普通貨物</t>
        </r>
      </text>
    </comment>
    <comment ref="F17" authorId="0">
      <text>
        <r>
          <rPr>
            <b/>
            <sz val="9"/>
            <rFont val="MS P ゴシック"/>
            <family val="3"/>
          </rPr>
          <t xml:space="preserve">軽油HV車普通貨物
</t>
        </r>
      </text>
    </comment>
    <comment ref="D24" authorId="0">
      <text>
        <r>
          <rPr>
            <b/>
            <sz val="9"/>
            <rFont val="MS P ゴシック"/>
            <family val="3"/>
          </rPr>
          <t>充電している事業所の電力排出係数を記入</t>
        </r>
      </text>
    </comment>
    <comment ref="D35" authorId="0">
      <text>
        <r>
          <rPr>
            <b/>
            <sz val="9"/>
            <rFont val="MS P ゴシック"/>
            <family val="3"/>
          </rPr>
          <t>充電している事業所の電力排出係数を記入</t>
        </r>
      </text>
    </comment>
  </commentList>
</comments>
</file>

<file path=xl/sharedStrings.xml><?xml version="1.0" encoding="utf-8"?>
<sst xmlns="http://schemas.openxmlformats.org/spreadsheetml/2006/main" count="507" uniqueCount="317">
  <si>
    <t>　</t>
  </si>
  <si>
    <t>二酸化炭素</t>
  </si>
  <si>
    <t>燃料使用量（ﾘｯﾄﾙ）</t>
  </si>
  <si>
    <t>特種自動車</t>
  </si>
  <si>
    <t>燃料の種類</t>
  </si>
  <si>
    <t>台</t>
  </si>
  <si>
    <t>計</t>
  </si>
  <si>
    <t>営業所等の名称</t>
  </si>
  <si>
    <t>営業所等の所在地</t>
  </si>
  <si>
    <t>業　　　　　種</t>
  </si>
  <si>
    <t>（該当するものに○）</t>
  </si>
  <si>
    <t>貨物自動車</t>
  </si>
  <si>
    <t>担当部署</t>
  </si>
  <si>
    <t>備　　　　　　考</t>
  </si>
  <si>
    <t>電子メール</t>
  </si>
  <si>
    <t>電　　　話</t>
  </si>
  <si>
    <t>提出者</t>
  </si>
  <si>
    <t>住所（法人にあっては主たる事務所の所在地）</t>
  </si>
  <si>
    <t>氏名（法人にあっては、名称及び代表者の氏名）</t>
  </si>
  <si>
    <t>　担当者氏名</t>
  </si>
  <si>
    <t>電　話</t>
  </si>
  <si>
    <t>　　</t>
  </si>
  <si>
    <t>）年度</t>
  </si>
  <si>
    <t>項　　　目</t>
  </si>
  <si>
    <t>〒</t>
  </si>
  <si>
    <t>　</t>
  </si>
  <si>
    <t>営 業 所 等 の 名 称</t>
  </si>
  <si>
    <t>営 業 所 等 の 所 在 地</t>
  </si>
  <si>
    <t>事業の用に供した
自動車の種類及び台数</t>
  </si>
  <si>
    <t>燃料の使用</t>
  </si>
  <si>
    <t>　特定物質排出量</t>
  </si>
  <si>
    <t>軽乗用車</t>
  </si>
  <si>
    <t xml:space="preserve"> </t>
  </si>
  <si>
    <t>燃料使用量（ kg　）</t>
  </si>
  <si>
    <t>特定物質</t>
  </si>
  <si>
    <t>基準年度排出量</t>
  </si>
  <si>
    <t>(1)</t>
  </si>
  <si>
    <t>A４</t>
  </si>
  <si>
    <t>別　紙</t>
  </si>
  <si>
    <t>別　添　   営 業 所 等 の 一 覧</t>
  </si>
  <si>
    <t>別添　営業所等の一覧のとおり</t>
  </si>
  <si>
    <t>タ ク シ ー</t>
  </si>
  <si>
    <t>バ　　　ス</t>
  </si>
  <si>
    <t>ﾌｧｸｼﾐﾘ</t>
  </si>
  <si>
    <t>県記入（貨・バ・タ －　 　　）</t>
  </si>
  <si>
    <t>←事業の用に供している台数で対象規模かどうかを判定します。
（営業車等については、温室効果ガス量の報告等には含めますが、ここでは台数に含めません。）</t>
  </si>
  <si>
    <t>名　　　称</t>
  </si>
  <si>
    <t>連　絡　先</t>
  </si>
  <si>
    <t>被牽引車は対象規模には含めません。</t>
  </si>
  <si>
    <t>手順</t>
  </si>
  <si>
    <t>備　　　　　考</t>
  </si>
  <si>
    <t>前年度末（３月31日）で、兵庫県内に登録されている事業用車両の台数が対象規模以上かどうかを確認。</t>
  </si>
  <si>
    <t>作　成　等　の　内　容</t>
  </si>
  <si>
    <t>←記入不要（県の整理用の欄です。）</t>
  </si>
  <si>
    <t xml:space="preserve">←特記事項等があれば、こちらに記載してください。
←　セル内は「Ａｌｔキー ＋ Ｅnterキー」で改行できます。
</t>
  </si>
  <si>
    <t xml:space="preserve"> </t>
  </si>
  <si>
    <t>　</t>
  </si>
  <si>
    <t>　</t>
  </si>
  <si>
    <t>　</t>
  </si>
  <si>
    <t>備　　考</t>
  </si>
  <si>
    <t>自動車運送事業者用の報告書（エクセル版）の作業手順</t>
  </si>
  <si>
    <t>特 定 物 質 排 出 抑 制  措 置 結 果 報 告 書</t>
  </si>
  <si>
    <t>１　特定物質排出状況</t>
  </si>
  <si>
    <t>特定物質排出状況</t>
  </si>
  <si>
    <t>特定物質排出措置の結果及び評価</t>
  </si>
  <si>
    <t>現況排出量</t>
  </si>
  <si>
    <t>（</t>
  </si>
  <si>
    <t>２　特定物質排出抑制措置の
  結果及び評価</t>
  </si>
  <si>
    <t xml:space="preserve"> 別紙のとおり</t>
  </si>
  <si>
    <t>)年度</t>
  </si>
  <si>
    <t xml:space="preserve">措 置 の 区 分 </t>
  </si>
  <si>
    <t>　</t>
  </si>
  <si>
    <t>※　セル内は「Altキー＋Enterキー」で改行できます。</t>
  </si>
  <si>
    <t>特定物質排出抑制措置の達成状況</t>
  </si>
  <si>
    <t>計 画 の 内 容</t>
  </si>
  <si>
    <t>措置の内容</t>
  </si>
  <si>
    <t>措置の目標</t>
  </si>
  <si>
    <t>措 置 の 結 果</t>
  </si>
  <si>
    <t>２(2)排出抑制措置の達成状況について記入</t>
  </si>
  <si>
    <t>「別紙１(1)　特定物質排出量」の欄に数値が転記されているかどうか確認する。</t>
  </si>
  <si>
    <t>2(1)排出抑制目標の達成状況について記載。
基準年度排出量・抑制目標量については既に提出している計画書記載の数値を転記。</t>
  </si>
  <si>
    <t>達成率は、基準年度や目標量の数値設定によっては不自然な数値が計算されることがありますが、そのままでも結構です。
（現況排出量が基準年度排出量より多い場合など）</t>
  </si>
  <si>
    <t>4411  一般貨物自動車運送業</t>
  </si>
  <si>
    <t>4412  特別積合せ貨物運送業</t>
  </si>
  <si>
    <t>4421　特定貨物自動車運送事業</t>
  </si>
  <si>
    <t>4311　一般乗合旅客自動車運送業</t>
  </si>
  <si>
    <t>4331　一般貸切旅客自動車運送業</t>
  </si>
  <si>
    <t>4321　一般乗用旅客自動車運送事業</t>
  </si>
  <si>
    <t>　特定物質排出抑制目標の達成状況</t>
  </si>
  <si>
    <t>抑制目標量</t>
  </si>
  <si>
    <t>達成率（％）</t>
  </si>
  <si>
    <t>グリーン電力証書</t>
  </si>
  <si>
    <t>グリーン熱証書</t>
  </si>
  <si>
    <t>合計（B)</t>
  </si>
  <si>
    <t>備考１：達成率（％）＝{(a) - (b)} ／ {(a) - (c)}  × 100</t>
  </si>
  <si>
    <t>(４)</t>
  </si>
  <si>
    <t>報告日</t>
  </si>
  <si>
    <t>普通貨物車</t>
  </si>
  <si>
    <t>小型貨物車</t>
  </si>
  <si>
    <t>軽貨物車</t>
  </si>
  <si>
    <t>バス</t>
  </si>
  <si>
    <t>乗用車</t>
  </si>
  <si>
    <r>
      <t>燃料使用量(単位：ｍ</t>
    </r>
    <r>
      <rPr>
        <vertAlign val="superscript"/>
        <sz val="12"/>
        <rFont val="ＭＳ ゴシック"/>
        <family val="3"/>
      </rPr>
      <t>３</t>
    </r>
    <r>
      <rPr>
        <sz val="12"/>
        <rFont val="ＭＳ ゴシック"/>
        <family val="3"/>
      </rPr>
      <t>）</t>
    </r>
  </si>
  <si>
    <t>全車種の使用燃料の合計</t>
  </si>
  <si>
    <t>温室効果ガス排出量の計</t>
  </si>
  <si>
    <t>↑</t>
  </si>
  <si>
    <t>全車種の使用燃料の合計を記載してください</t>
  </si>
  <si>
    <t>受領印をご希望の事業者は、切手を貼った封筒を同封のうえ、鑑（表紙）のみを郵送してください。</t>
  </si>
  <si>
    <t>集計結果表のデータが別紙１(1)に自動転記されます。</t>
  </si>
  <si>
    <t>集計結果表を作成する。
・　自動車の昨年度の使用燃料量及び台数を入力。
・　入力すると、温室効果ガス量は自動計算されます。</t>
  </si>
  <si>
    <t xml:space="preserve"> 注：活動の区分については、「温室効果ガス排出量算定・報告マニュアル」に従って記載すること。</t>
  </si>
  <si>
    <t>車種別の台数（台）</t>
  </si>
  <si>
    <t>基準年度排出量</t>
  </si>
  <si>
    <r>
      <t>(</t>
    </r>
    <r>
      <rPr>
        <sz val="11"/>
        <rFont val="ＭＳ Ｐゴシック"/>
        <family val="3"/>
      </rPr>
      <t>2</t>
    </r>
    <r>
      <rPr>
        <sz val="11"/>
        <rFont val="ＭＳ Ｐゴシック"/>
        <family val="3"/>
      </rPr>
      <t>)</t>
    </r>
  </si>
  <si>
    <t>その他、特定物質排出抑制措置の結果及び評価に関して特に報告したい事項</t>
  </si>
  <si>
    <r>
      <t>(</t>
    </r>
    <r>
      <rPr>
        <sz val="11"/>
        <rFont val="ＭＳ Ｐゴシック"/>
        <family val="3"/>
      </rPr>
      <t>3</t>
    </r>
    <r>
      <rPr>
        <sz val="11"/>
        <rFont val="ＭＳ Ｐゴシック"/>
        <family val="3"/>
      </rPr>
      <t>)</t>
    </r>
  </si>
  <si>
    <t>（</t>
  </si>
  <si>
    <t>(1)</t>
  </si>
  <si>
    <t>( a )</t>
  </si>
  <si>
    <t>( b )</t>
  </si>
  <si>
    <t>　備 考 ： 達 成 率 （％）＝ { (a) - (b) } / { (a) - （ｃ）} / ×100</t>
  </si>
  <si>
    <t>抑制目標量</t>
  </si>
  <si>
    <r>
      <t>）年度　　　 （二酸化炭素換算　ｔ －CO</t>
    </r>
    <r>
      <rPr>
        <b/>
        <vertAlign val="subscript"/>
        <sz val="12"/>
        <rFont val="ＭＳ Ｐゴシック"/>
        <family val="3"/>
      </rPr>
      <t>2</t>
    </r>
    <r>
      <rPr>
        <b/>
        <sz val="12"/>
        <rFont val="ＭＳ Ｐゴシック"/>
        <family val="3"/>
      </rPr>
      <t>）</t>
    </r>
  </si>
  <si>
    <r>
      <t>（二酸化炭素換算　ｔ －CO</t>
    </r>
    <r>
      <rPr>
        <b/>
        <vertAlign val="subscript"/>
        <sz val="12"/>
        <rFont val="ＭＳ Ｐゴシック"/>
        <family val="3"/>
      </rPr>
      <t>2</t>
    </r>
    <r>
      <rPr>
        <b/>
        <sz val="12"/>
        <rFont val="ＭＳ Ｐゴシック"/>
        <family val="3"/>
      </rPr>
      <t>）</t>
    </r>
  </si>
  <si>
    <t>二酸化炭素（A)</t>
  </si>
  <si>
    <r>
      <t xml:space="preserve">( </t>
    </r>
    <r>
      <rPr>
        <sz val="11"/>
        <rFont val="ＭＳ Ｐゴシック"/>
        <family val="3"/>
      </rPr>
      <t>c</t>
    </r>
    <r>
      <rPr>
        <sz val="11"/>
        <rFont val="ＭＳ Ｐゴシック"/>
        <family val="3"/>
      </rPr>
      <t xml:space="preserve"> )</t>
    </r>
  </si>
  <si>
    <t>達成率 (  %  )</t>
  </si>
  <si>
    <t>クレジット種</t>
  </si>
  <si>
    <t>J-クレジット等</t>
  </si>
  <si>
    <t>備考２：事業所における削減量をクレジット化し、他の事業者に譲渡した場合は、当該クレジット
　　　　相当量(当該年度に創出した削減量相当分)をマイナスの値として計上すること。</t>
  </si>
  <si>
    <t>　　　　　　　　　　　　　　　　　　　　　　特定物質
　活動の区分</t>
  </si>
  <si>
    <t>クレジット償却量</t>
  </si>
  <si>
    <t>（</t>
  </si>
  <si>
    <t>）年度</t>
  </si>
  <si>
    <t>(a)</t>
  </si>
  <si>
    <t>(b)</t>
  </si>
  <si>
    <t>(c)</t>
  </si>
  <si>
    <r>
      <t>二酸化炭素 CO</t>
    </r>
    <r>
      <rPr>
        <b/>
        <vertAlign val="subscript"/>
        <sz val="14"/>
        <rFont val="ＭＳ Ｐゴシック"/>
        <family val="3"/>
      </rPr>
      <t>2</t>
    </r>
    <r>
      <rPr>
        <b/>
        <sz val="14"/>
        <rFont val="ＭＳ Ｐゴシック"/>
        <family val="3"/>
      </rPr>
      <t>(t)</t>
    </r>
  </si>
  <si>
    <t>単位発熱量(ＧJ/Ｌ）</t>
  </si>
  <si>
    <t>単位発熱量(ＧJ/kg　）</t>
  </si>
  <si>
    <r>
      <t>単位発熱量(ＧJ/ｍ</t>
    </r>
    <r>
      <rPr>
        <vertAlign val="superscript"/>
        <sz val="14"/>
        <rFont val="ＭＳ Ｐ明朝"/>
        <family val="1"/>
      </rPr>
      <t>３</t>
    </r>
    <r>
      <rPr>
        <sz val="14"/>
        <rFont val="ＭＳ Ｐ明朝"/>
        <family val="1"/>
      </rPr>
      <t>）</t>
    </r>
  </si>
  <si>
    <r>
      <t>排出係数（t-CO</t>
    </r>
    <r>
      <rPr>
        <vertAlign val="subscript"/>
        <sz val="14"/>
        <rFont val="ＭＳ Ｐ明朝"/>
        <family val="1"/>
      </rPr>
      <t>2</t>
    </r>
    <r>
      <rPr>
        <sz val="14"/>
        <rFont val="ＭＳ Ｐ明朝"/>
        <family val="1"/>
      </rPr>
      <t>/GJ）</t>
    </r>
  </si>
  <si>
    <t>温室効果ガス排出量</t>
  </si>
  <si>
    <t>※ＬＰＧを重量（kg）に換算する際には、ＬＰＧ供給事業者に液密度を確認してください。液密度が不明な場合は、下記の表により換算してください。</t>
  </si>
  <si>
    <t>LPGの種類</t>
  </si>
  <si>
    <t>ＬＰＧの使用量</t>
  </si>
  <si>
    <t>単位</t>
  </si>
  <si>
    <t>ＬＰＧの使用量（kg）</t>
  </si>
  <si>
    <t>→</t>
  </si>
  <si>
    <t>選択してください</t>
  </si>
  <si>
    <t>使用量を入力してください</t>
  </si>
  <si>
    <t>←基準年度を、計画書からそのまま転記してください。</t>
  </si>
  <si>
    <t>←当該年度に償却した量を記載してください。
　　クレジットを売却した場合は、－（マイナス）の値にして
　　計算してください。
　　該当ない場合は、記載不要です。</t>
  </si>
  <si>
    <t>様式第７号（条例第142条の３関係）</t>
  </si>
  <si>
    <t>※　様式第７号の鑑（１枚目）で書ききれない場合にご利用ください。</t>
  </si>
  <si>
    <t>兵庫県知事　様</t>
  </si>
  <si>
    <t>←営業所等が１ヶ所の場合はこちらに直接記載してください。（別添用紙を使う必要はありません。）</t>
  </si>
  <si>
    <t>←営業所等が１ヶ所の場合は「別添 営業所等の一覧」は作成・添付の必要はありません。
（報告書の鑑の「営業所等の所在地」欄に記載してください。）</t>
  </si>
  <si>
    <t>←「集計結果表」シートに入力すればここに自動転記されますので、先に「集計結果表」シートに入力してください。（ここには記入しないで下さい）</t>
  </si>
  <si>
    <t>①左半分の計画の内容欄については、別途作成（提出済）の計画書の内容を転記。
②右半分の措置の結果欄については、昨年度実施した措置の結果について記入。
（①②を対比させる形で作成してください。）</t>
  </si>
  <si>
    <t>←現況(報告対象）となる年度を記入してください。</t>
  </si>
  <si>
    <t xml:space="preserve">←基準年度排出量及び抑制目標量について、計画書の値を
　　そのまま転記してください。
　　（別途提出（済）の「(様式第３号)特定物質排出抑制（変更）
　　　計画書」中の「別紙１～５」シート 
　　　「４ 特定物質排出抑制目標」から、転記して下さい。）
</t>
  </si>
  <si>
    <t xml:space="preserve"> ○　原則として、薄いクリーム色になっている部分に入力してください。（一部、自動転記しますが、内容を確認してください。）</t>
  </si>
  <si>
    <t xml:space="preserve">
←その他特に報告したい事項があれば記載してください。
←　セル内は「Ａｌｔキー ＋ Ｅnterキー」で改行できます。</t>
  </si>
  <si>
    <t>←「措置の区分」、 「計画の内容」欄には、既に提出いただいている計画書の内容を記載してください。
← 「措置の結果」欄には、昨年度実施した措置の結果について記載してください。
←　セル内は「Ａｌｔキー ＋ Ｅnterキー」で改行できます。</t>
  </si>
  <si>
    <t xml:space="preserve">
←　セル内は「Ａｌｔキー ＋ Ｅnterキー」で改行できます。</t>
  </si>
  <si>
    <t>電気使用量（単位：kWh）</t>
  </si>
  <si>
    <r>
      <t>排出係数（t-CO</t>
    </r>
    <r>
      <rPr>
        <vertAlign val="subscript"/>
        <sz val="14"/>
        <rFont val="ＭＳ Ｐ明朝"/>
        <family val="1"/>
      </rPr>
      <t>2</t>
    </r>
    <r>
      <rPr>
        <sz val="14"/>
        <rFont val="ＭＳ Ｐ明朝"/>
        <family val="1"/>
      </rPr>
      <t>/kWh）</t>
    </r>
  </si>
  <si>
    <t>温室効果ガス排出量</t>
  </si>
  <si>
    <t>その他</t>
  </si>
  <si>
    <t>燃料使用量</t>
  </si>
  <si>
    <t>（　　　　　　　）</t>
  </si>
  <si>
    <t>排出係数</t>
  </si>
  <si>
    <r>
      <t>温室効果ガス排出量
（t-CO</t>
    </r>
    <r>
      <rPr>
        <vertAlign val="subscript"/>
        <sz val="14"/>
        <rFont val="ＭＳ Ｐ明朝"/>
        <family val="1"/>
      </rPr>
      <t>2</t>
    </r>
    <r>
      <rPr>
        <sz val="14"/>
        <rFont val="ＭＳ Ｐ明朝"/>
        <family val="1"/>
      </rPr>
      <t>）</t>
    </r>
  </si>
  <si>
    <t>都市ガス
(天然ガス自動車（CNG車）)</t>
  </si>
  <si>
    <r>
      <t>t-CO</t>
    </r>
    <r>
      <rPr>
        <vertAlign val="subscript"/>
        <sz val="11"/>
        <rFont val="ＭＳ Ｐゴシック"/>
        <family val="3"/>
      </rPr>
      <t>2</t>
    </r>
  </si>
  <si>
    <t>抑制
措置CD</t>
  </si>
  <si>
    <t>抑制措置大分類名称</t>
  </si>
  <si>
    <t>抑制措置名称</t>
  </si>
  <si>
    <t>その他</t>
  </si>
  <si>
    <t>廃棄物の排出抑制・再利用</t>
  </si>
  <si>
    <t>自動車運送事業に関する対策</t>
  </si>
  <si>
    <t>自動車運送事業に関する対策</t>
  </si>
  <si>
    <t>車両の大型化、トレーラー化</t>
  </si>
  <si>
    <t>輸送ルート・輸送手段の工夫</t>
  </si>
  <si>
    <t>適正車種選択</t>
  </si>
  <si>
    <t>積載率の向上</t>
  </si>
  <si>
    <t>貨物列車・船舶等へのモーダルシフト</t>
  </si>
  <si>
    <t>自動車の性能維持のための定期的な点検整備</t>
  </si>
  <si>
    <t>エコドライブ（アイドリングストップを含む。）等経済的な運転の励行</t>
  </si>
  <si>
    <t>エコドライブ関連機器の導入</t>
  </si>
  <si>
    <t>国内における地球温暖化対策のための排出削減・吸収量認証制度により兵庫県内で創出されたＪ－クレジット等の購入</t>
  </si>
  <si>
    <t>県内のプロジェクトで創出されたクレジット</t>
  </si>
  <si>
    <t>低炭素社会実行計画等に基づく全社としての目標に対する達成状況</t>
  </si>
  <si>
    <t>環境に配慮した商品等の購入（グリーン購入）</t>
  </si>
  <si>
    <t>共同の輸送・配送等の計画化による自動車使用の合理化</t>
  </si>
  <si>
    <t>県内のプロジェクトで創出されたクレジット</t>
  </si>
  <si>
    <t>再エネ電気由来</t>
  </si>
  <si>
    <t>再エネ熱由来</t>
  </si>
  <si>
    <t>省エネ由来・
森林由来</t>
  </si>
  <si>
    <t>MJ</t>
  </si>
  <si>
    <t>ｋWh</t>
  </si>
  <si>
    <t>参考</t>
  </si>
  <si>
    <t>償却量</t>
  </si>
  <si>
    <t>（３号報告書）</t>
  </si>
  <si>
    <t>目標2030年度</t>
  </si>
  <si>
    <t>クレジットによる削減量</t>
  </si>
  <si>
    <t>県内</t>
  </si>
  <si>
    <t>合計（C)</t>
  </si>
  <si>
    <t>差し引き後排出量
（A)－（B)－（C)</t>
  </si>
  <si>
    <t>備考３：償却量が他事業所の報告と重複しないようにすること。</t>
  </si>
  <si>
    <t>特定物質排出量集計結果表</t>
  </si>
  <si>
    <t>車種</t>
  </si>
  <si>
    <t>ガソリン（PHVを除く）</t>
  </si>
  <si>
    <t>ガソリン車</t>
  </si>
  <si>
    <t>ガソリン車HV</t>
  </si>
  <si>
    <t>※PHVを除いたガソリン車の台数を記載してください。上段にHV以外の台数、下段にHVの台数</t>
  </si>
  <si>
    <t>（参考）</t>
  </si>
  <si>
    <t>走行距離（km）→</t>
  </si>
  <si>
    <r>
      <t>原単位（t-CO</t>
    </r>
    <r>
      <rPr>
        <vertAlign val="subscript"/>
        <sz val="12"/>
        <rFont val="ＭＳ Ｐ明朝"/>
        <family val="1"/>
      </rPr>
      <t>2</t>
    </r>
    <r>
      <rPr>
        <sz val="12"/>
        <rFont val="ＭＳ Ｐ明朝"/>
        <family val="1"/>
      </rPr>
      <t>/km）</t>
    </r>
  </si>
  <si>
    <r>
      <t>原単位（t-CO</t>
    </r>
    <r>
      <rPr>
        <vertAlign val="subscript"/>
        <sz val="12"/>
        <rFont val="ＭＳ Ｐ明朝"/>
        <family val="1"/>
      </rPr>
      <t>2</t>
    </r>
    <r>
      <rPr>
        <sz val="12"/>
        <rFont val="ＭＳ Ｐ明朝"/>
        <family val="1"/>
      </rPr>
      <t>/台）</t>
    </r>
  </si>
  <si>
    <t>ガソリン
（プラグインハイブリッド自動車）</t>
  </si>
  <si>
    <t>ガソリン車PHV</t>
  </si>
  <si>
    <t>※プラグインハイブリッドガソリン車の台数を記載してください。</t>
  </si>
  <si>
    <t xml:space="preserve">軽 油
（クリーンディーゼル車、HV含む）
</t>
  </si>
  <si>
    <t>軽油車</t>
  </si>
  <si>
    <t>クリーンディーゼル車</t>
  </si>
  <si>
    <t>軽油車HV</t>
  </si>
  <si>
    <t>軽油
（プラグインハイブリッド自動車）</t>
  </si>
  <si>
    <t>軽油PHV</t>
  </si>
  <si>
    <t>※プラグインハイブリッドディーゼル車の台数を記載してください。</t>
  </si>
  <si>
    <t>LPG車</t>
  </si>
  <si>
    <t>CNG車</t>
  </si>
  <si>
    <t>※CNG車の台数を記載してください。</t>
  </si>
  <si>
    <t>電気
（電気自動車（EV車）の電力使用量）</t>
  </si>
  <si>
    <t>電気自動車</t>
  </si>
  <si>
    <t>※電気自動車の台数を記載してください。</t>
  </si>
  <si>
    <t>その他（FCV等）</t>
  </si>
  <si>
    <t>※その他の物質を燃料とする自動車の台数を記載してください。</t>
  </si>
  <si>
    <t>走行距離合計（km）→</t>
  </si>
  <si>
    <t>←全合計</t>
  </si>
  <si>
    <t>←次世代自動車合計</t>
  </si>
  <si>
    <t>再生可能エネルギーの利用</t>
  </si>
  <si>
    <t>ハイドロフルロカーボン等排出抑制</t>
  </si>
  <si>
    <t>その他、緑化等の取組で特に報告したいもの</t>
  </si>
  <si>
    <t>脱炭素社会の実現に向けた取組</t>
  </si>
  <si>
    <t>特定物質排出抑制措置一覧（改正後指針）</t>
  </si>
  <si>
    <t>省エネ責任者の設置、社内研修体制の整備、従業員への教育、環境情報の公開・提供</t>
  </si>
  <si>
    <t>天然ガス自動車、ハイブリッド自動車、プラグインハイブリッド車、電気自動車、燃料電池自動車等の導入</t>
  </si>
  <si>
    <t>AI（人工知能）・IoT（Internet of Things）の導入やDX（デジタルトランスフォーメーション）等による運行管理等、運送事業の効率化</t>
  </si>
  <si>
    <t>車両の燃料使用量等の把握</t>
  </si>
  <si>
    <t>Well to Wheelの観点における二酸化炭素排出原単位の低いエネルギーの採用（電力排出係数の低い電気や温室効果ガスの排出の少ない製造方法の水素の利用等）</t>
  </si>
  <si>
    <t>再生可能エネルギーの利用</t>
  </si>
  <si>
    <t>太陽光発電、風力発電、バイオマスボイラーその他の再生可能エネルギー生産設備の設置等による利用</t>
  </si>
  <si>
    <t>太陽光、風力、木質バイオマスなどを利用した再生可能エネルギーを他者から受給して利用</t>
  </si>
  <si>
    <t>ハイドロフルオロカーボン等（特定物質のうち、二酸化炭素を除くガスに係るもの）の排出抑制</t>
  </si>
  <si>
    <t>地球温暖化係数が低い物質への転換又は特定物質に該当しない物質（グリーン冷媒等）及び当該物質を用いる機器技術の開発・活用</t>
  </si>
  <si>
    <t>ハイドロフルオロカーボン等の容器への充てん時・製品への封入時等の漏えい防止の徹底</t>
  </si>
  <si>
    <t>ハイドロフルオロカーボン等使用機器からの冷媒等の回収</t>
  </si>
  <si>
    <t>ハイドロフルオロカーボン等の代替物質使用機器の使用優先</t>
  </si>
  <si>
    <t>ハイドロフルオロカーボン等使用機器の漏えい防止のための点検及び保守管理</t>
  </si>
  <si>
    <t>使い捨て製品から再使用可能な製品への転換及び再生品の採用</t>
  </si>
  <si>
    <t>分別回収品目の拡大</t>
  </si>
  <si>
    <t>廃棄物のリサイクル</t>
  </si>
  <si>
    <t>その他プロジェクトで創出されたクレジット</t>
  </si>
  <si>
    <t>国内における地球温暖化の排出削減・吸収量認証制度により兵庫県外で創出されたＪ－クレジット等の購入</t>
  </si>
  <si>
    <t>二国間クレジットの取得等</t>
  </si>
  <si>
    <t>事業所における樹木等による緑化</t>
  </si>
  <si>
    <t>兵庫県内における樹木等による緑化、森林保全等の取組</t>
  </si>
  <si>
    <t>「豊かな森づくり活動」や「豊かな海づくり活動」など低炭素活動プロジェクトを実施する「ひょうごグリーンエネルギー・ブルーカーボン基金」（事務局：公益財団法人ひょうご環境創造協会）への寄附</t>
  </si>
  <si>
    <t>低炭素社会実行計画等に基づく全社としての目標に対する達成状況</t>
  </si>
  <si>
    <t>環境に配慮した商品等の購入（グリーン購入）</t>
  </si>
  <si>
    <t>その他、特に報告したい地球温暖化対策</t>
  </si>
  <si>
    <t>脱炭素社会に向けた取組</t>
  </si>
  <si>
    <r>
      <t>Well to Wheelの観点からトータルのCO</t>
    </r>
    <r>
      <rPr>
        <vertAlign val="subscript"/>
        <sz val="16"/>
        <rFont val="ＭＳ 明朝"/>
        <family val="1"/>
      </rPr>
      <t>2</t>
    </r>
    <r>
      <rPr>
        <sz val="16"/>
        <rFont val="ＭＳ 明朝"/>
        <family val="1"/>
      </rPr>
      <t>排出量の削減方針の明確化</t>
    </r>
  </si>
  <si>
    <t>商用車（バス・トラック等）における電動化技術及び内燃機関の環境技術の開発・活用</t>
  </si>
  <si>
    <r>
      <t>商用車（バス・トラック等）における燃料電池自動車及びCO</t>
    </r>
    <r>
      <rPr>
        <vertAlign val="subscript"/>
        <sz val="16"/>
        <rFont val="ＭＳ 明朝"/>
        <family val="1"/>
      </rPr>
      <t>2</t>
    </r>
    <r>
      <rPr>
        <sz val="16"/>
        <rFont val="ＭＳ 明朝"/>
        <family val="1"/>
      </rPr>
      <t>フリー水素技術の開発・活用</t>
    </r>
  </si>
  <si>
    <t>CCU/カーボンリサイクル/バイオマスによるバイオ燃料や代替燃料の開発・活用</t>
  </si>
  <si>
    <t>ICT技術を活用したエコドライブ支援システムの開発・活用</t>
  </si>
  <si>
    <t>Mobility as a Service（Maas）などのモビリティサービスの開発・活用</t>
  </si>
  <si>
    <t>再生可能エネルギーの利用に関するイニシアティブ等への参画（RE100や再エネ100宣言RE Action等）</t>
  </si>
  <si>
    <t>気候変動対策に取り組む国際的イニシアティブ等への参画（EV100等）</t>
  </si>
  <si>
    <t>グリーンファイナンスの推進（TCFD提言による気候変動情報の開示等）</t>
  </si>
  <si>
    <t>その他企業経営等における脱炭素化の促進</t>
  </si>
  <si>
    <t>事業者において温室効果ガスの削減を定量化できる取組の内容を記載してください。</t>
  </si>
  <si>
    <t>共同の輸送・配送等の計画化による自動車使用の合理化</t>
  </si>
  <si>
    <t>地球温暖化係数が低い物質への転換又は特定物質に該当しない物質（グリーン冷媒等）及び当該物質を用いる機器技術の開発・活用</t>
  </si>
  <si>
    <t>ハイドロフルオロカーボン等の容器への充てん時・製品への封入時等の漏えい防止の徹底</t>
  </si>
  <si>
    <t>ハイドロフルオロカーボン等使用機器からの冷媒等の回収</t>
  </si>
  <si>
    <t>ハイドロフルオロカーボン等の代替物質使用機器の使用優先</t>
  </si>
  <si>
    <t>国内における地球温暖化の排出削減・吸収量認証制度により兵庫県外で創出されたＪ－クレジット等の購入</t>
  </si>
  <si>
    <t>二国間クレジットの取得等</t>
  </si>
  <si>
    <t>「豊かな森づくり活動」や「豊かな海づくり活動」など低炭素活動プロジェクトを実施する「ひょうごグリーンエネルギー・ブルーカーボン基金」（事務局：公益財団法人ひょうご環境創造協会）への寄附</t>
  </si>
  <si>
    <t>その他、特に報告したい地球温暖化対策</t>
  </si>
  <si>
    <t>Well to Wheelの観点からトータルのCO2排出量の削減方針の明確化</t>
  </si>
  <si>
    <t>商用車（バス・トラック等）における燃料電池自動車及びCO2フリー水素技術の開発・活用</t>
  </si>
  <si>
    <t>グリーンファイナンスの推進（TCFD提言による気候変動情報の開示等）</t>
  </si>
  <si>
    <t>その他プロジェクトで創出されたクレジット</t>
  </si>
  <si>
    <t>兵庫県内で創出されたグリーン電力証書の購入</t>
  </si>
  <si>
    <t>兵庫県内で創出されたグリーン熱証書の購入</t>
  </si>
  <si>
    <t>兵庫県外で創出されたグリーン電力証書の購入</t>
  </si>
  <si>
    <t>兵庫県外で創出されたグリーン熱証書の購入</t>
  </si>
  <si>
    <t>兵庫県内で創出されたグリーン電力証書の購入</t>
  </si>
  <si>
    <t>兵庫県内で創出されたグリーン熱証書の購入</t>
  </si>
  <si>
    <t>兵庫県外で創出されたグリーン電力証書の購入</t>
  </si>
  <si>
    <t>兵庫県外で創出されたグリーン熱証書の購入</t>
  </si>
  <si>
    <t>※ディーゼル車の台数を記載してください。上段にクリーンディーゼル車及びHV車を除いた台数、中段にクリーンディーゼル車の台数、下段にディーゼルHV車の台数</t>
  </si>
  <si>
    <t>L P G
(HV含む）</t>
  </si>
  <si>
    <t>LPG車
HV</t>
  </si>
  <si>
    <t>※LPG車の台数を記載してください。上段にHV車を除いた台数、下段にLPGHV車の台数</t>
  </si>
  <si>
    <t>プロパン</t>
  </si>
  <si>
    <t>ブタン</t>
  </si>
  <si>
    <t>プロパン・ブタン混合</t>
  </si>
  <si>
    <t>リットル（Ｌ）</t>
  </si>
  <si>
    <r>
      <t>立米（m</t>
    </r>
    <r>
      <rPr>
        <vertAlign val="superscript"/>
        <sz val="11"/>
        <rFont val="ＭＳ Ｐゴシック"/>
        <family val="3"/>
      </rPr>
      <t>3</t>
    </r>
    <r>
      <rPr>
        <sz val="11"/>
        <rFont val="ＭＳ Ｐゴシック"/>
        <family val="3"/>
      </rPr>
      <t>）</t>
    </r>
  </si>
  <si>
    <t>こちらの数字を、セルD26に転記してください</t>
  </si>
  <si>
    <r>
      <t xml:space="preserve">「ひょうごの環境」ホームページ「特定物質（温室効果ガス）排出抑制計画」にリンクされた簡易申請システムから提出（押印不要）。https://www.kankyo.pref.hyogo.lg.jp/jp/warming/houkoku/leg_422
簡易申請システムが利用できない場合は、メールにて提出。
</t>
    </r>
    <r>
      <rPr>
        <u val="single"/>
        <sz val="12"/>
        <color indexed="12"/>
        <rFont val="ＭＳ Ｐゴシック"/>
        <family val="3"/>
      </rPr>
      <t>kankyouseisakukau@pref.hyogo.lg.jp</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</si>
</sst>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F800]dddd\,\ mmmm\ dd\,\ yyyy"/>
    <numFmt numFmtId="180" formatCode="#,##0.0_ ;[Red]\-#,##0.0\ "/>
    <numFmt numFmtId="181" formatCode="#,##0.0_);[Red]\(#,##0.0\)"/>
    <numFmt numFmtId="182" formatCode="0.0_ "/>
    <numFmt numFmtId="183" formatCode="0.0%"/>
    <numFmt numFmtId="184" formatCode="#,##0.00_);[Red]\(#,##0.00\)"/>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quot;Yes&quot;;&quot;Yes&quot;;&quot;No&quot;"/>
    <numFmt numFmtId="190" formatCode="&quot;True&quot;;&quot;True&quot;;&quot;False&quot;"/>
    <numFmt numFmtId="191" formatCode="&quot;On&quot;;&quot;On&quot;;&quot;Off&quot;"/>
    <numFmt numFmtId="192" formatCode="[$-411]ggge&quot;年度&quot;"/>
    <numFmt numFmtId="193" formatCode="0.00_ "/>
    <numFmt numFmtId="194" formatCode="#,##0.00000_ "/>
    <numFmt numFmtId="195" formatCode="General;General;&quot;&quot;"/>
    <numFmt numFmtId="196" formatCode="#,##0.#####"/>
    <numFmt numFmtId="197" formatCode="#,###.#####"/>
    <numFmt numFmtId="198" formatCode="#,##0.0####"/>
    <numFmt numFmtId="199" formatCode="#,##0.0;[Red]#,##0.0"/>
    <numFmt numFmtId="200" formatCode="#,##0&quot;kwh&quot;"/>
    <numFmt numFmtId="201" formatCode="0.0&quot;%&quot;"/>
    <numFmt numFmtId="202" formatCode="0.0;[Red]0.0"/>
    <numFmt numFmtId="203" formatCode="0.0_ ;[Red]\-0.0\ "/>
    <numFmt numFmtId="204" formatCode="0.000;[Red]0.000"/>
    <numFmt numFmtId="205" formatCode="0;[Red]0"/>
    <numFmt numFmtId="206" formatCode="0.00;[Red]0.00"/>
    <numFmt numFmtId="207" formatCode="0.0#&quot;%&quot;"/>
    <numFmt numFmtId="208" formatCode="0.00&quot;%&quot;"/>
    <numFmt numFmtId="209" formatCode="0_ "/>
    <numFmt numFmtId="210" formatCode="0.000_);[Red]\(0.000\)"/>
    <numFmt numFmtId="211" formatCode="0.0000"/>
    <numFmt numFmtId="212" formatCode="0_);[Red]\(0\)"/>
    <numFmt numFmtId="213" formatCode="0.0_);[Red]\(0.0\)"/>
    <numFmt numFmtId="214" formatCode="0.000000_ "/>
    <numFmt numFmtId="215" formatCode="#,##0.0;[Red]\-#,##0.0"/>
    <numFmt numFmtId="216" formatCode="#,##0.000;[Red]\-#,##0.000"/>
    <numFmt numFmtId="217" formatCode="0.00_ ;[Red]\-0.00\ "/>
    <numFmt numFmtId="218" formatCode="#,##0.00;[Red]#,##0.00"/>
    <numFmt numFmtId="219" formatCode="#,##0.00_ ;[Red]\-#,##0.00\ "/>
    <numFmt numFmtId="220" formatCode="0.00000_);[Red]\(0.00000\)"/>
    <numFmt numFmtId="221" formatCode="0.000_ "/>
    <numFmt numFmtId="222" formatCode="0.0000_ "/>
    <numFmt numFmtId="223" formatCode="[$€-2]\ #,##0.00_);[Red]\([$€-2]\ #,##0.00\)"/>
    <numFmt numFmtId="224" formatCode="#,##0.0;&quot;▲ &quot;#,##0.0"/>
    <numFmt numFmtId="225" formatCode="0;&quot;▲ &quot;0"/>
    <numFmt numFmtId="226" formatCode="0.0;&quot;▲ &quot;0.0"/>
    <numFmt numFmtId="227" formatCode="#,##0;&quot;▲ &quot;#,##0"/>
    <numFmt numFmtId="228" formatCode="#,##0.0000_ "/>
    <numFmt numFmtId="229" formatCode="#,##0.0000_ ;[Red]\-#,##0.0000\ "/>
    <numFmt numFmtId="230" formatCode="#,##0_);[Red]\(#,##0\)"/>
    <numFmt numFmtId="231" formatCode="#,##0.000000_);[Red]\(#,##0.000000\)"/>
    <numFmt numFmtId="232" formatCode="0.00_);[Red]\(0.00\)"/>
  </numFmts>
  <fonts count="96">
    <font>
      <sz val="11"/>
      <name val="ＭＳ Ｐゴシック"/>
      <family val="3"/>
    </font>
    <font>
      <sz val="6"/>
      <name val="ＭＳ Ｐゴシック"/>
      <family val="3"/>
    </font>
    <font>
      <sz val="14"/>
      <name val="ＭＳ Ｐ明朝"/>
      <family val="1"/>
    </font>
    <font>
      <b/>
      <sz val="14"/>
      <name val="ＭＳ Ｐゴシック"/>
      <family val="3"/>
    </font>
    <font>
      <sz val="14"/>
      <name val="ＭＳ Ｐゴシック"/>
      <family val="3"/>
    </font>
    <font>
      <sz val="14"/>
      <name val="ＭＳ 明朝"/>
      <family val="1"/>
    </font>
    <font>
      <sz val="12"/>
      <name val="ＭＳ 明朝"/>
      <family val="1"/>
    </font>
    <font>
      <sz val="12"/>
      <name val="ＭＳ Ｐゴシック"/>
      <family val="3"/>
    </font>
    <font>
      <b/>
      <sz val="14"/>
      <name val="ＭＳ ゴシック"/>
      <family val="3"/>
    </font>
    <font>
      <sz val="14"/>
      <name val="ＭＳ ゴシック"/>
      <family val="3"/>
    </font>
    <font>
      <b/>
      <sz val="18"/>
      <name val="ＭＳ Ｐゴシック"/>
      <family val="3"/>
    </font>
    <font>
      <sz val="12"/>
      <name val="ＭＳ ゴシック"/>
      <family val="3"/>
    </font>
    <font>
      <b/>
      <sz val="16"/>
      <name val="ＭＳ ゴシック"/>
      <family val="3"/>
    </font>
    <font>
      <b/>
      <sz val="12"/>
      <name val="ＭＳ Ｐゴシック"/>
      <family val="3"/>
    </font>
    <font>
      <sz val="10"/>
      <name val="ＭＳ 明朝"/>
      <family val="1"/>
    </font>
    <font>
      <b/>
      <sz val="16"/>
      <name val="ＭＳ Ｐゴシック"/>
      <family val="3"/>
    </font>
    <font>
      <i/>
      <sz val="12"/>
      <name val="ＭＳ 明朝"/>
      <family val="1"/>
    </font>
    <font>
      <sz val="11"/>
      <name val="ＭＳ 明朝"/>
      <family val="1"/>
    </font>
    <font>
      <sz val="14"/>
      <color indexed="10"/>
      <name val="ＭＳ 明朝"/>
      <family val="1"/>
    </font>
    <font>
      <sz val="14"/>
      <color indexed="10"/>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b/>
      <vertAlign val="subscript"/>
      <sz val="14"/>
      <name val="ＭＳ Ｐゴシック"/>
      <family val="3"/>
    </font>
    <font>
      <vertAlign val="superscript"/>
      <sz val="12"/>
      <name val="ＭＳ ゴシック"/>
      <family val="3"/>
    </font>
    <font>
      <vertAlign val="superscript"/>
      <sz val="14"/>
      <name val="ＭＳ Ｐ明朝"/>
      <family val="1"/>
    </font>
    <font>
      <b/>
      <sz val="11"/>
      <color indexed="10"/>
      <name val="ＭＳ Ｐゴシック"/>
      <family val="3"/>
    </font>
    <font>
      <b/>
      <sz val="14"/>
      <color indexed="10"/>
      <name val="ＭＳ 明朝"/>
      <family val="1"/>
    </font>
    <font>
      <u val="single"/>
      <sz val="12"/>
      <color indexed="12"/>
      <name val="ＭＳ Ｐゴシック"/>
      <family val="3"/>
    </font>
    <font>
      <b/>
      <vertAlign val="subscript"/>
      <sz val="12"/>
      <name val="ＭＳ Ｐゴシック"/>
      <family val="3"/>
    </font>
    <font>
      <b/>
      <sz val="14"/>
      <color indexed="10"/>
      <name val="ＭＳ Ｐゴシック"/>
      <family val="3"/>
    </font>
    <font>
      <i/>
      <sz val="11"/>
      <color indexed="10"/>
      <name val="ＭＳ 明朝"/>
      <family val="1"/>
    </font>
    <font>
      <sz val="14"/>
      <color indexed="10"/>
      <name val="ＭＳ Ｐ明朝"/>
      <family val="1"/>
    </font>
    <font>
      <vertAlign val="subscript"/>
      <sz val="14"/>
      <name val="ＭＳ Ｐ明朝"/>
      <family val="1"/>
    </font>
    <font>
      <b/>
      <sz val="12"/>
      <color indexed="10"/>
      <name val="ＭＳ Ｐゴシック"/>
      <family val="3"/>
    </font>
    <font>
      <sz val="11"/>
      <color indexed="10"/>
      <name val="ＭＳ Ｐゴシック"/>
      <family val="3"/>
    </font>
    <font>
      <b/>
      <sz val="11"/>
      <name val="ＭＳ Ｐゴシック"/>
      <family val="3"/>
    </font>
    <font>
      <u val="single"/>
      <sz val="14"/>
      <color indexed="12"/>
      <name val="ＭＳ Ｐゴシック"/>
      <family val="3"/>
    </font>
    <font>
      <sz val="9"/>
      <name val="ＭＳ Ｐゴシック"/>
      <family val="3"/>
    </font>
    <font>
      <vertAlign val="subscript"/>
      <sz val="11"/>
      <name val="ＭＳ Ｐゴシック"/>
      <family val="3"/>
    </font>
    <font>
      <sz val="16"/>
      <name val="ＭＳ 明朝"/>
      <family val="1"/>
    </font>
    <font>
      <sz val="12"/>
      <color indexed="10"/>
      <name val="ＭＳ Ｐ明朝"/>
      <family val="1"/>
    </font>
    <font>
      <sz val="12"/>
      <name val="ＭＳ Ｐ明朝"/>
      <family val="1"/>
    </font>
    <font>
      <vertAlign val="subscript"/>
      <sz val="12"/>
      <name val="ＭＳ Ｐ明朝"/>
      <family val="1"/>
    </font>
    <font>
      <sz val="10"/>
      <name val="ＭＳ Ｐ明朝"/>
      <family val="1"/>
    </font>
    <font>
      <sz val="10"/>
      <color indexed="10"/>
      <name val="ＭＳ Ｐ明朝"/>
      <family val="1"/>
    </font>
    <font>
      <b/>
      <sz val="9"/>
      <name val="MS P ゴシック"/>
      <family val="3"/>
    </font>
    <font>
      <vertAlign val="subscript"/>
      <sz val="16"/>
      <name val="ＭＳ 明朝"/>
      <family val="1"/>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b/>
      <sz val="14"/>
      <color indexed="56"/>
      <name val="Calibri"/>
      <family val="2"/>
    </font>
    <font>
      <b/>
      <sz val="14"/>
      <color indexed="10"/>
      <name val="Calibri"/>
      <family val="2"/>
    </font>
    <font>
      <sz val="18"/>
      <color indexed="10"/>
      <name val="Calibri"/>
      <family val="2"/>
    </font>
    <font>
      <b/>
      <sz val="16"/>
      <color indexed="56"/>
      <name val="Calibri"/>
      <family val="2"/>
    </font>
    <font>
      <b/>
      <sz val="14"/>
      <color indexed="12"/>
      <name val="ＭＳ Ｐゴシック"/>
      <family val="3"/>
    </font>
    <font>
      <sz val="14"/>
      <color indexed="8"/>
      <name val="ＭＳ Ｐゴシック"/>
      <family val="3"/>
    </font>
    <font>
      <sz val="14"/>
      <color indexed="12"/>
      <name val="ＭＳ Ｐゴシック"/>
      <family val="3"/>
    </font>
    <font>
      <b/>
      <sz val="18"/>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明朝"/>
      <family val="1"/>
    </font>
    <font>
      <b/>
      <sz val="16"/>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indexed="22"/>
        <bgColor indexed="64"/>
      </patternFill>
    </fill>
    <fill>
      <patternFill patternType="solid">
        <fgColor rgb="FFFFFF0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color indexed="63"/>
      </right>
      <top style="dotted"/>
      <bottom>
        <color indexed="63"/>
      </bottom>
    </border>
    <border>
      <left style="thin"/>
      <right>
        <color indexed="63"/>
      </right>
      <top style="thin"/>
      <bottom style="thin"/>
    </border>
    <border>
      <left>
        <color indexed="63"/>
      </left>
      <right style="thin"/>
      <top style="thin"/>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double"/>
      <top style="medium"/>
      <bottom style="medium"/>
    </border>
    <border>
      <left style="thin"/>
      <right>
        <color indexed="63"/>
      </right>
      <top style="thin"/>
      <bottom style="dotted"/>
    </border>
    <border>
      <left style="thin"/>
      <right>
        <color indexed="63"/>
      </right>
      <top>
        <color indexed="63"/>
      </top>
      <bottom style="dotted"/>
    </border>
    <border>
      <left style="thin"/>
      <right>
        <color indexed="63"/>
      </right>
      <top style="dotted"/>
      <bottom style="dotted"/>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color indexed="63"/>
      </left>
      <right style="medium"/>
      <top style="medium"/>
      <bottom style="medium">
        <color theme="3"/>
      </bottom>
    </border>
    <border>
      <left style="medium"/>
      <right style="medium"/>
      <top style="medium"/>
      <bottom style="medium">
        <color theme="3"/>
      </bottom>
    </border>
    <border>
      <left style="medium"/>
      <right style="double"/>
      <top style="thin"/>
      <bottom>
        <color indexed="63"/>
      </bottom>
    </border>
    <border>
      <left style="medium"/>
      <right>
        <color indexed="63"/>
      </right>
      <top style="medium"/>
      <bottom style="medium"/>
    </border>
    <border>
      <left style="medium"/>
      <right style="thin"/>
      <top style="medium"/>
      <bottom>
        <color indexed="63"/>
      </bottom>
    </border>
    <border>
      <left style="medium"/>
      <right style="double"/>
      <top style="medium"/>
      <bottom style="thin"/>
    </border>
    <border>
      <left style="medium"/>
      <right style="double"/>
      <top style="thin"/>
      <bottom style="medium"/>
    </border>
    <border>
      <left>
        <color indexed="63"/>
      </left>
      <right>
        <color indexed="63"/>
      </right>
      <top style="thin"/>
      <bottom style="thin"/>
    </border>
    <border>
      <left>
        <color indexed="63"/>
      </left>
      <right style="medium">
        <color theme="3"/>
      </right>
      <top style="medium">
        <color theme="3"/>
      </top>
      <bottom style="medium">
        <color theme="3"/>
      </bottom>
    </border>
    <border>
      <left style="medium">
        <color theme="3"/>
      </left>
      <right style="medium">
        <color theme="3"/>
      </right>
      <top style="medium">
        <color theme="3"/>
      </top>
      <bottom style="medium">
        <color theme="3"/>
      </bottom>
    </border>
    <border>
      <left>
        <color indexed="63"/>
      </left>
      <right>
        <color indexed="63"/>
      </right>
      <top style="medium">
        <color theme="3"/>
      </top>
      <bottom style="medium">
        <color theme="3"/>
      </bottom>
    </border>
    <border>
      <left style="medium">
        <color theme="3"/>
      </left>
      <right style="medium"/>
      <top style="medium">
        <color theme="3"/>
      </top>
      <bottom style="medium">
        <color theme="3"/>
      </bottom>
    </border>
    <border>
      <left style="medium">
        <color theme="3"/>
      </left>
      <right>
        <color indexed="63"/>
      </right>
      <top style="medium">
        <color theme="3"/>
      </top>
      <bottom style="medium">
        <color theme="3"/>
      </bottom>
    </border>
    <border>
      <left>
        <color indexed="63"/>
      </left>
      <right style="medium"/>
      <top style="medium">
        <color theme="3"/>
      </top>
      <bottom style="medium">
        <color theme="3"/>
      </bottom>
    </border>
    <border>
      <left>
        <color indexed="63"/>
      </left>
      <right>
        <color indexed="63"/>
      </right>
      <top style="medium"/>
      <bottom>
        <color indexed="63"/>
      </bottom>
    </border>
    <border>
      <left style="double"/>
      <right style="thin"/>
      <top style="thin"/>
      <bottom style="medium"/>
    </border>
    <border>
      <left style="thin"/>
      <right style="medium"/>
      <top style="thin"/>
      <bottom style="thin"/>
    </border>
    <border>
      <left>
        <color indexed="63"/>
      </left>
      <right style="thin"/>
      <top style="medium"/>
      <bottom>
        <color indexed="63"/>
      </bottom>
    </border>
    <border>
      <left style="medium"/>
      <right style="double"/>
      <top>
        <color indexed="63"/>
      </top>
      <bottom style="thin"/>
    </border>
    <border>
      <left>
        <color indexed="63"/>
      </left>
      <right style="medium"/>
      <top style="medium"/>
      <bottom style="medium"/>
    </border>
    <border>
      <left style="medium"/>
      <right style="double"/>
      <top style="thin"/>
      <bottom style="thin"/>
    </border>
    <border>
      <left style="thin"/>
      <right>
        <color indexed="63"/>
      </right>
      <top style="thin"/>
      <bottom style="medium"/>
    </border>
    <border>
      <left style="thin"/>
      <right style="thin"/>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top style="medium"/>
      <bottom style="medium"/>
    </border>
    <border>
      <left>
        <color indexed="63"/>
      </left>
      <right style="double"/>
      <top>
        <color indexed="63"/>
      </top>
      <bottom style="medium"/>
    </border>
    <border>
      <left>
        <color indexed="63"/>
      </left>
      <right>
        <color indexed="63"/>
      </right>
      <top>
        <color indexed="63"/>
      </top>
      <bottom style="medium">
        <color theme="3"/>
      </bottom>
    </border>
    <border>
      <left>
        <color indexed="63"/>
      </left>
      <right style="medium"/>
      <top>
        <color indexed="63"/>
      </top>
      <bottom style="medium">
        <color theme="3"/>
      </bottom>
    </border>
    <border>
      <left style="medium"/>
      <right style="thin"/>
      <top>
        <color indexed="63"/>
      </top>
      <bottom style="medium">
        <color theme="3"/>
      </bottom>
    </border>
    <border>
      <left style="thin"/>
      <right style="thin"/>
      <top style="thin"/>
      <bottom style="medium">
        <color theme="3"/>
      </bottom>
    </border>
    <border>
      <left style="thin"/>
      <right style="thin"/>
      <top>
        <color indexed="63"/>
      </top>
      <bottom style="medium">
        <color theme="3"/>
      </bottom>
    </border>
    <border>
      <left style="thin"/>
      <right style="medium"/>
      <top style="medium"/>
      <bottom style="thin"/>
    </border>
    <border>
      <left style="double"/>
      <right style="medium"/>
      <top style="medium"/>
      <bottom style="medium"/>
    </border>
    <border>
      <left style="medium"/>
      <right>
        <color indexed="63"/>
      </right>
      <top style="thin"/>
      <bottom style="thin"/>
    </border>
    <border>
      <left style="thick"/>
      <right style="thick"/>
      <top style="thick"/>
      <bottom style="thick"/>
    </border>
    <border>
      <left style="double"/>
      <right>
        <color indexed="63"/>
      </right>
      <top style="medium"/>
      <bottom>
        <color indexed="63"/>
      </bottom>
    </border>
    <border>
      <left style="thin"/>
      <right>
        <color indexed="63"/>
      </right>
      <top>
        <color indexed="63"/>
      </top>
      <bottom style="medium"/>
    </border>
    <border>
      <left style="medium"/>
      <right style="double"/>
      <top>
        <color indexed="63"/>
      </top>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color indexed="63"/>
      </top>
      <bottom style="thin"/>
    </border>
    <border>
      <left style="medium"/>
      <right style="medium"/>
      <top style="medium"/>
      <bottom>
        <color indexed="63"/>
      </bottom>
    </border>
    <border>
      <left style="medium"/>
      <right style="medium"/>
      <top>
        <color indexed="63"/>
      </top>
      <bottom style="medium">
        <color theme="3"/>
      </bottom>
    </border>
    <border>
      <left style="thin"/>
      <right style="thin"/>
      <top>
        <color indexed="63"/>
      </top>
      <bottom>
        <color indexed="63"/>
      </bottom>
    </border>
    <border>
      <left>
        <color indexed="63"/>
      </left>
      <right style="dotted"/>
      <top style="thin"/>
      <bottom style="dotted"/>
    </border>
    <border>
      <left style="dotted"/>
      <right>
        <color indexed="63"/>
      </right>
      <top>
        <color indexed="63"/>
      </top>
      <bottom style="thin"/>
    </border>
    <border>
      <left style="thin"/>
      <right>
        <color indexed="63"/>
      </right>
      <top style="dotted"/>
      <bottom style="thin"/>
    </border>
    <border>
      <left>
        <color indexed="63"/>
      </left>
      <right style="dotted"/>
      <top style="dotted"/>
      <bottom style="thin"/>
    </border>
    <border>
      <left style="dotted"/>
      <right>
        <color indexed="63"/>
      </right>
      <top style="thin"/>
      <bottom>
        <color indexed="63"/>
      </bottom>
    </border>
    <border>
      <left style="dotted"/>
      <right>
        <color indexed="63"/>
      </right>
      <top style="dotted"/>
      <bottom style="dotted"/>
    </border>
    <border>
      <left>
        <color indexed="63"/>
      </left>
      <right style="dotted"/>
      <top style="dotted"/>
      <bottom style="dotted"/>
    </border>
    <border>
      <left>
        <color indexed="63"/>
      </left>
      <right style="thin"/>
      <top style="thin"/>
      <bottom>
        <color indexed="63"/>
      </bottom>
    </border>
    <border>
      <left style="thin"/>
      <right>
        <color indexed="63"/>
      </right>
      <top style="thin"/>
      <bottom>
        <color indexed="63"/>
      </bottom>
    </border>
    <border>
      <left style="dotted"/>
      <right>
        <color indexed="63"/>
      </right>
      <top style="dotted"/>
      <bottom style="thin"/>
    </border>
    <border>
      <left>
        <color indexed="63"/>
      </left>
      <right>
        <color indexed="63"/>
      </right>
      <top>
        <color indexed="63"/>
      </top>
      <bottom style="dashed"/>
    </border>
    <border diagonalUp="1">
      <left style="thin"/>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double"/>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ouble"/>
      <bottom style="thin"/>
    </border>
    <border>
      <left>
        <color indexed="63"/>
      </left>
      <right style="thin"/>
      <top style="double"/>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ouble"/>
      <bottom style="thin"/>
    </border>
    <border diagonalUp="1">
      <left style="thin"/>
      <right style="thin"/>
      <top>
        <color indexed="63"/>
      </top>
      <bottom style="thin"/>
      <diagonal style="thin"/>
    </border>
    <border>
      <left style="thin"/>
      <right style="thin"/>
      <top style="double"/>
      <bottom>
        <color indexed="63"/>
      </bottom>
    </border>
    <border diagonalUp="1">
      <left style="thin"/>
      <right style="thin"/>
      <top style="double"/>
      <bottom style="double"/>
      <diagonal style="thin"/>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color theme="3"/>
      </top>
      <bottom>
        <color indexed="63"/>
      </bottom>
    </border>
    <border>
      <left>
        <color indexed="63"/>
      </left>
      <right>
        <color indexed="63"/>
      </right>
      <top style="medium">
        <color theme="3"/>
      </top>
      <bottom style="medium"/>
    </border>
    <border>
      <left>
        <color indexed="63"/>
      </left>
      <right style="medium"/>
      <top style="medium">
        <color theme="3"/>
      </top>
      <bottom>
        <color indexed="63"/>
      </bottom>
    </border>
    <border>
      <left style="thin"/>
      <right>
        <color indexed="63"/>
      </right>
      <top style="medium"/>
      <bottom>
        <color indexed="63"/>
      </bottom>
    </border>
    <border>
      <left style="medium"/>
      <right style="double"/>
      <top style="medium"/>
      <bottom>
        <color indexed="63"/>
      </bottom>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protection/>
    </xf>
    <xf numFmtId="0" fontId="22" fillId="0" borderId="0" applyNumberFormat="0" applyFill="0" applyBorder="0" applyAlignment="0" applyProtection="0"/>
    <xf numFmtId="0" fontId="91" fillId="32" borderId="0" applyNumberFormat="0" applyBorder="0" applyAlignment="0" applyProtection="0"/>
  </cellStyleXfs>
  <cellXfs count="543">
    <xf numFmtId="0" fontId="0" fillId="0" borderId="0" xfId="0" applyAlignment="1">
      <alignment/>
    </xf>
    <xf numFmtId="0" fontId="0" fillId="0" borderId="0" xfId="0"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6" fillId="0" borderId="0" xfId="0" applyFont="1" applyAlignment="1">
      <alignment vertical="center" wrapText="1"/>
    </xf>
    <xf numFmtId="0" fontId="7" fillId="0" borderId="0" xfId="0" applyFont="1" applyAlignment="1">
      <alignment/>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0" xfId="0" applyFont="1" applyAlignment="1">
      <alignment horizontal="righ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horizontal="righ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vertical="center" wrapText="1"/>
    </xf>
    <xf numFmtId="49" fontId="0"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13" fillId="0" borderId="0" xfId="0" applyFont="1" applyAlignment="1">
      <alignment vertical="center" wrapText="1"/>
    </xf>
    <xf numFmtId="0" fontId="7" fillId="0" borderId="15" xfId="0" applyFont="1" applyBorder="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5" fillId="0" borderId="0" xfId="0" applyFont="1" applyAlignment="1">
      <alignment horizontal="center" vertical="center" wrapText="1"/>
    </xf>
    <xf numFmtId="0" fontId="6" fillId="0" borderId="0" xfId="0" applyFont="1" applyAlignment="1">
      <alignment horizontal="right" vertical="top" wrapText="1"/>
    </xf>
    <xf numFmtId="0" fontId="6" fillId="0" borderId="0" xfId="0" applyFont="1" applyBorder="1" applyAlignment="1">
      <alignment horizontal="right" vertical="center" wrapText="1"/>
    </xf>
    <xf numFmtId="0" fontId="18"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xf>
    <xf numFmtId="0" fontId="16"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Fill="1" applyBorder="1" applyAlignment="1">
      <alignment vertical="center" wrapText="1"/>
    </xf>
    <xf numFmtId="0" fontId="6" fillId="0" borderId="20" xfId="0" applyFont="1" applyFill="1" applyBorder="1" applyAlignment="1">
      <alignment vertical="center" wrapText="1"/>
    </xf>
    <xf numFmtId="0" fontId="6" fillId="0" borderId="11" xfId="0" applyFont="1" applyFill="1" applyBorder="1" applyAlignment="1">
      <alignment vertical="center" wrapText="1"/>
    </xf>
    <xf numFmtId="176" fontId="6" fillId="0" borderId="23" xfId="0" applyNumberFormat="1" applyFont="1" applyBorder="1" applyAlignment="1">
      <alignment vertical="center" wrapText="1"/>
    </xf>
    <xf numFmtId="0" fontId="0" fillId="0" borderId="24" xfId="0" applyFont="1" applyBorder="1" applyAlignment="1">
      <alignment horizontal="right" vertical="center" wrapText="1"/>
    </xf>
    <xf numFmtId="0" fontId="0" fillId="0" borderId="0" xfId="0" applyFont="1" applyBorder="1" applyAlignment="1">
      <alignment vertical="center" wrapText="1"/>
    </xf>
    <xf numFmtId="0" fontId="7"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4" xfId="0" applyFont="1" applyBorder="1" applyAlignment="1">
      <alignment horizontal="center" vertical="center" wrapText="1"/>
    </xf>
    <xf numFmtId="49" fontId="13" fillId="0" borderId="0" xfId="0" applyNumberFormat="1" applyFont="1" applyAlignment="1">
      <alignment horizontal="center" vertical="center" wrapText="1"/>
    </xf>
    <xf numFmtId="0" fontId="17" fillId="0" borderId="0" xfId="0" applyFont="1" applyAlignment="1" applyProtection="1">
      <alignment vertical="center"/>
      <protection/>
    </xf>
    <xf numFmtId="0" fontId="0" fillId="0" borderId="24" xfId="0" applyFont="1" applyFill="1" applyBorder="1" applyAlignment="1">
      <alignment horizontal="right" vertical="center" wrapText="1"/>
    </xf>
    <xf numFmtId="0" fontId="0" fillId="0" borderId="0" xfId="0" applyFont="1" applyFill="1" applyBorder="1" applyAlignment="1">
      <alignment vertical="center" wrapText="1"/>
    </xf>
    <xf numFmtId="0" fontId="7" fillId="0" borderId="0" xfId="0" applyFont="1" applyFill="1" applyAlignment="1">
      <alignment vertical="center" wrapText="1"/>
    </xf>
    <xf numFmtId="0" fontId="0" fillId="0" borderId="0" xfId="0" applyFill="1" applyAlignment="1">
      <alignment/>
    </xf>
    <xf numFmtId="0" fontId="13" fillId="0" borderId="0" xfId="0" applyFont="1" applyAlignment="1">
      <alignment horizontal="right" vertical="center" wrapText="1"/>
    </xf>
    <xf numFmtId="0" fontId="17" fillId="0" borderId="0" xfId="0" applyFont="1" applyFill="1" applyBorder="1" applyAlignment="1" applyProtection="1">
      <alignment vertical="center" wrapText="1"/>
      <protection/>
    </xf>
    <xf numFmtId="0" fontId="7" fillId="0" borderId="0" xfId="0" applyFont="1" applyBorder="1" applyAlignment="1">
      <alignment horizontal="center" vertical="center" wrapText="1"/>
    </xf>
    <xf numFmtId="176" fontId="0" fillId="0" borderId="0" xfId="0" applyNumberFormat="1" applyFill="1" applyBorder="1" applyAlignment="1">
      <alignment vertical="center"/>
    </xf>
    <xf numFmtId="0" fontId="19" fillId="0" borderId="0" xfId="0" applyFont="1" applyAlignment="1">
      <alignment vertical="top" wrapText="1"/>
    </xf>
    <xf numFmtId="0" fontId="0" fillId="0" borderId="0" xfId="0" applyFill="1" applyBorder="1" applyAlignment="1">
      <alignment vertical="top"/>
    </xf>
    <xf numFmtId="0" fontId="7" fillId="0" borderId="0" xfId="0" applyFont="1" applyAlignment="1" applyProtection="1">
      <alignment vertical="center"/>
      <protection/>
    </xf>
    <xf numFmtId="49" fontId="0" fillId="0" borderId="0" xfId="0" applyNumberFormat="1" applyFont="1" applyAlignment="1">
      <alignment horizontal="center" wrapText="1"/>
    </xf>
    <xf numFmtId="176" fontId="7" fillId="0" borderId="0" xfId="0" applyNumberFormat="1" applyFont="1" applyFill="1" applyBorder="1" applyAlignment="1">
      <alignment vertical="center"/>
    </xf>
    <xf numFmtId="0" fontId="19" fillId="0" borderId="0" xfId="0" applyFont="1" applyAlignment="1">
      <alignment horizontal="left" vertical="top" wrapText="1"/>
    </xf>
    <xf numFmtId="226" fontId="7" fillId="0" borderId="0" xfId="0" applyNumberFormat="1" applyFont="1" applyFill="1" applyBorder="1" applyAlignment="1">
      <alignment vertical="center" wrapText="1"/>
    </xf>
    <xf numFmtId="0" fontId="7" fillId="0" borderId="0" xfId="0" applyFont="1" applyBorder="1" applyAlignment="1">
      <alignment vertical="center" wrapText="1"/>
    </xf>
    <xf numFmtId="0" fontId="0" fillId="0" borderId="10" xfId="0" applyFont="1" applyBorder="1" applyAlignment="1">
      <alignment horizontal="center" vertical="center" wrapText="1"/>
    </xf>
    <xf numFmtId="0" fontId="19" fillId="0" borderId="0" xfId="0" applyFont="1" applyAlignment="1">
      <alignment horizontal="center" vertical="center" wrapText="1"/>
    </xf>
    <xf numFmtId="0" fontId="7" fillId="0" borderId="24" xfId="0" applyFont="1" applyBorder="1" applyAlignment="1">
      <alignment horizontal="right" vertical="center" wrapText="1"/>
    </xf>
    <xf numFmtId="0" fontId="7" fillId="0" borderId="27" xfId="0" applyFont="1" applyBorder="1" applyAlignment="1" applyProtection="1">
      <alignment vertical="center" wrapText="1"/>
      <protection/>
    </xf>
    <xf numFmtId="176" fontId="2" fillId="33" borderId="28" xfId="0" applyNumberFormat="1" applyFont="1" applyFill="1" applyBorder="1" applyAlignment="1" applyProtection="1">
      <alignment horizontal="center" vertical="center" shrinkToFit="1"/>
      <protection locked="0"/>
    </xf>
    <xf numFmtId="176" fontId="2" fillId="33" borderId="28" xfId="0" applyNumberFormat="1" applyFont="1" applyFill="1" applyBorder="1" applyAlignment="1" applyProtection="1">
      <alignment vertical="center" shrinkToFit="1"/>
      <protection locked="0"/>
    </xf>
    <xf numFmtId="0" fontId="0" fillId="33" borderId="28" xfId="0" applyFill="1" applyBorder="1" applyAlignment="1" applyProtection="1">
      <alignment vertical="center" shrinkToFit="1"/>
      <protection locked="0"/>
    </xf>
    <xf numFmtId="181" fontId="7" fillId="0" borderId="10" xfId="0" applyNumberFormat="1" applyFont="1" applyFill="1" applyBorder="1" applyAlignment="1">
      <alignment vertical="center" shrinkToFit="1"/>
    </xf>
    <xf numFmtId="181" fontId="7" fillId="33" borderId="10" xfId="0" applyNumberFormat="1" applyFont="1" applyFill="1" applyBorder="1" applyAlignment="1" applyProtection="1">
      <alignment vertical="center" shrinkToFit="1"/>
      <protection locked="0"/>
    </xf>
    <xf numFmtId="230" fontId="2" fillId="33" borderId="29" xfId="0" applyNumberFormat="1" applyFont="1" applyFill="1" applyBorder="1" applyAlignment="1" applyProtection="1">
      <alignment vertical="center" shrinkToFit="1"/>
      <protection locked="0"/>
    </xf>
    <xf numFmtId="0" fontId="92" fillId="0" borderId="0" xfId="0" applyFont="1" applyAlignment="1">
      <alignment horizontal="left" vertical="center" readingOrder="1"/>
    </xf>
    <xf numFmtId="0" fontId="93" fillId="0" borderId="0" xfId="0" applyFont="1" applyAlignment="1">
      <alignment vertical="center" wrapText="1"/>
    </xf>
    <xf numFmtId="0" fontId="37" fillId="0" borderId="0" xfId="43" applyFont="1" applyAlignment="1" applyProtection="1">
      <alignment vertical="top" wrapText="1"/>
      <protection/>
    </xf>
    <xf numFmtId="0" fontId="37" fillId="0" borderId="0" xfId="43" applyFont="1" applyAlignment="1" applyProtection="1">
      <alignment vertical="center" wrapText="1"/>
      <protection/>
    </xf>
    <xf numFmtId="49" fontId="6" fillId="34" borderId="22" xfId="0" applyNumberFormat="1" applyFont="1" applyFill="1" applyBorder="1" applyAlignment="1" applyProtection="1">
      <alignment vertical="center" wrapText="1"/>
      <protection locked="0"/>
    </xf>
    <xf numFmtId="0" fontId="6" fillId="34" borderId="30" xfId="0" applyFont="1" applyFill="1" applyBorder="1" applyAlignment="1" applyProtection="1">
      <alignment horizontal="center" vertical="center" wrapText="1"/>
      <protection locked="0"/>
    </xf>
    <xf numFmtId="0" fontId="6" fillId="34" borderId="31" xfId="0" applyFont="1" applyFill="1" applyBorder="1" applyAlignment="1" applyProtection="1">
      <alignment horizontal="center" vertical="center" wrapText="1"/>
      <protection locked="0"/>
    </xf>
    <xf numFmtId="0" fontId="6" fillId="34" borderId="32" xfId="0" applyFont="1" applyFill="1" applyBorder="1" applyAlignment="1" applyProtection="1">
      <alignment horizontal="center" vertical="center" wrapText="1"/>
      <protection locked="0"/>
    </xf>
    <xf numFmtId="176" fontId="6" fillId="34" borderId="12" xfId="0" applyNumberFormat="1" applyFont="1" applyFill="1" applyBorder="1" applyAlignment="1" applyProtection="1">
      <alignment vertical="center" wrapText="1"/>
      <protection locked="0"/>
    </xf>
    <xf numFmtId="176" fontId="6" fillId="34" borderId="20" xfId="0" applyNumberFormat="1" applyFont="1" applyFill="1" applyBorder="1" applyAlignment="1" applyProtection="1">
      <alignment vertical="center" wrapText="1"/>
      <protection locked="0"/>
    </xf>
    <xf numFmtId="0" fontId="38" fillId="0" borderId="0" xfId="0" applyFont="1" applyFill="1" applyBorder="1" applyAlignment="1">
      <alignment vertical="center" wrapText="1" shrinkToFit="1"/>
    </xf>
    <xf numFmtId="0" fontId="8" fillId="35" borderId="33" xfId="0" applyFont="1" applyFill="1" applyBorder="1" applyAlignment="1" applyProtection="1">
      <alignment vertical="center" wrapText="1"/>
      <protection locked="0"/>
    </xf>
    <xf numFmtId="0" fontId="8" fillId="35" borderId="34" xfId="0" applyFont="1" applyFill="1" applyBorder="1" applyAlignment="1" applyProtection="1">
      <alignment vertical="center" wrapText="1"/>
      <protection locked="0"/>
    </xf>
    <xf numFmtId="0" fontId="7" fillId="0" borderId="10" xfId="0" applyFont="1" applyBorder="1" applyAlignment="1" applyProtection="1">
      <alignment horizontal="center" vertical="center"/>
      <protection/>
    </xf>
    <xf numFmtId="0" fontId="14" fillId="0" borderId="0" xfId="0" applyFont="1" applyBorder="1" applyAlignment="1">
      <alignment horizontal="left" vertical="center" wrapText="1"/>
    </xf>
    <xf numFmtId="0" fontId="17" fillId="0" borderId="0" xfId="0" applyFont="1" applyFill="1" applyBorder="1" applyAlignment="1" applyProtection="1">
      <alignment horizontal="left" vertical="center" wrapText="1"/>
      <protection/>
    </xf>
    <xf numFmtId="0" fontId="17" fillId="0" borderId="0" xfId="0" applyFont="1" applyAlignment="1" applyProtection="1">
      <alignment horizontal="left" vertical="top"/>
      <protection/>
    </xf>
    <xf numFmtId="0" fontId="94" fillId="0" borderId="0" xfId="0" applyFont="1" applyAlignment="1" applyProtection="1">
      <alignment horizontal="left" vertical="top"/>
      <protection/>
    </xf>
    <xf numFmtId="0" fontId="17" fillId="0" borderId="0" xfId="0" applyFont="1" applyAlignment="1" applyProtection="1">
      <alignment vertical="top"/>
      <protection/>
    </xf>
    <xf numFmtId="0" fontId="5" fillId="36" borderId="10" xfId="0" applyFont="1" applyFill="1" applyBorder="1" applyAlignment="1" applyProtection="1">
      <alignment horizontal="center" vertical="center" wrapText="1"/>
      <protection/>
    </xf>
    <xf numFmtId="0" fontId="40" fillId="36" borderId="10" xfId="0" applyFont="1" applyFill="1" applyBorder="1" applyAlignment="1" applyProtection="1">
      <alignment horizontal="center" vertical="center" wrapText="1"/>
      <protection/>
    </xf>
    <xf numFmtId="0" fontId="40" fillId="0" borderId="10" xfId="0" applyNumberFormat="1" applyFont="1" applyBorder="1" applyAlignment="1" applyProtection="1">
      <alignment horizontal="center" vertical="center"/>
      <protection/>
    </xf>
    <xf numFmtId="0" fontId="17" fillId="0" borderId="0" xfId="0" applyFont="1" applyAlignment="1" applyProtection="1">
      <alignment vertical="top" wrapText="1"/>
      <protection/>
    </xf>
    <xf numFmtId="0" fontId="40" fillId="0" borderId="15" xfId="0" applyNumberFormat="1" applyFont="1" applyBorder="1" applyAlignment="1" applyProtection="1">
      <alignment horizontal="center" vertical="center"/>
      <protection/>
    </xf>
    <xf numFmtId="0" fontId="40" fillId="0" borderId="10" xfId="0" applyFont="1" applyBorder="1" applyAlignment="1">
      <alignment horizontal="justify" vertical="center"/>
    </xf>
    <xf numFmtId="0" fontId="40" fillId="0" borderId="35" xfId="0" applyFont="1" applyBorder="1" applyAlignment="1">
      <alignment horizontal="justify" vertical="center"/>
    </xf>
    <xf numFmtId="0" fontId="40" fillId="0" borderId="10" xfId="0" applyFont="1" applyBorder="1" applyAlignment="1">
      <alignment vertical="center"/>
    </xf>
    <xf numFmtId="0" fontId="40" fillId="0" borderId="10" xfId="0" applyFont="1" applyBorder="1" applyAlignment="1" applyProtection="1">
      <alignment vertical="center"/>
      <protection/>
    </xf>
    <xf numFmtId="0" fontId="40" fillId="0" borderId="10" xfId="0" applyFont="1" applyBorder="1" applyAlignment="1">
      <alignment vertical="center" wrapText="1"/>
    </xf>
    <xf numFmtId="0" fontId="40" fillId="0" borderId="10" xfId="0" applyFont="1" applyBorder="1" applyAlignment="1">
      <alignment horizontal="justify" vertical="center" wrapText="1"/>
    </xf>
    <xf numFmtId="0" fontId="40" fillId="0" borderId="35" xfId="0" applyFont="1" applyBorder="1" applyAlignment="1">
      <alignment vertical="center" wrapText="1"/>
    </xf>
    <xf numFmtId="0" fontId="40" fillId="0" borderId="0" xfId="0" applyFont="1" applyAlignment="1">
      <alignment vertical="center" wrapText="1"/>
    </xf>
    <xf numFmtId="0" fontId="40" fillId="0" borderId="15" xfId="0" applyFont="1" applyBorder="1" applyAlignment="1" applyProtection="1">
      <alignment vertical="center" wrapText="1"/>
      <protection/>
    </xf>
    <xf numFmtId="224" fontId="7" fillId="0" borderId="0" xfId="0" applyNumberFormat="1" applyFont="1" applyBorder="1" applyAlignment="1">
      <alignment horizontal="right"/>
    </xf>
    <xf numFmtId="224" fontId="7" fillId="0" borderId="0" xfId="0" applyNumberFormat="1" applyFont="1" applyBorder="1" applyAlignment="1" applyProtection="1">
      <alignment horizontal="right" vertical="center" shrinkToFit="1"/>
      <protection/>
    </xf>
    <xf numFmtId="0" fontId="0" fillId="0" borderId="10" xfId="0" applyBorder="1" applyAlignment="1">
      <alignment/>
    </xf>
    <xf numFmtId="0" fontId="0" fillId="0" borderId="10" xfId="0" applyBorder="1" applyAlignment="1">
      <alignment horizontal="center"/>
    </xf>
    <xf numFmtId="224" fontId="7" fillId="35" borderId="10" xfId="0" applyNumberFormat="1" applyFont="1" applyFill="1" applyBorder="1" applyAlignment="1" applyProtection="1">
      <alignment horizontal="right"/>
      <protection locked="0"/>
    </xf>
    <xf numFmtId="0" fontId="19" fillId="0" borderId="0" xfId="0" applyFont="1" applyAlignment="1">
      <alignment horizontal="left" vertical="center" wrapText="1"/>
    </xf>
    <xf numFmtId="0" fontId="7" fillId="0" borderId="0" xfId="0" applyFont="1" applyBorder="1" applyAlignment="1" applyProtection="1">
      <alignment horizontal="center" vertical="center"/>
      <protection/>
    </xf>
    <xf numFmtId="0" fontId="0" fillId="0" borderId="0" xfId="0" applyBorder="1" applyAlignment="1">
      <alignment horizontal="center" vertical="center"/>
    </xf>
    <xf numFmtId="0" fontId="0" fillId="0" borderId="0" xfId="0" applyBorder="1" applyAlignment="1">
      <alignment horizontal="center"/>
    </xf>
    <xf numFmtId="0" fontId="13" fillId="0" borderId="0" xfId="0" applyFont="1" applyFill="1" applyAlignment="1" applyProtection="1">
      <alignment horizontal="left" vertical="center" wrapText="1"/>
      <protection locked="0"/>
    </xf>
    <xf numFmtId="0" fontId="7" fillId="33" borderId="0" xfId="0" applyFont="1" applyFill="1" applyBorder="1" applyAlignment="1" applyProtection="1">
      <alignment horizontal="center" vertical="center" shrinkToFit="1"/>
      <protection locked="0"/>
    </xf>
    <xf numFmtId="209" fontId="2" fillId="33" borderId="36" xfId="0" applyNumberFormat="1" applyFont="1" applyFill="1" applyBorder="1" applyAlignment="1" applyProtection="1">
      <alignment vertical="center" shrinkToFit="1"/>
      <protection locked="0"/>
    </xf>
    <xf numFmtId="209" fontId="2" fillId="33" borderId="37" xfId="0" applyNumberFormat="1" applyFont="1" applyFill="1" applyBorder="1" applyAlignment="1" applyProtection="1">
      <alignment vertical="center" shrinkToFit="1"/>
      <protection locked="0"/>
    </xf>
    <xf numFmtId="222" fontId="2" fillId="35" borderId="38" xfId="0" applyNumberFormat="1" applyFont="1" applyFill="1" applyBorder="1" applyAlignment="1" applyProtection="1">
      <alignment vertical="center" wrapText="1"/>
      <protection locked="0"/>
    </xf>
    <xf numFmtId="230" fontId="2" fillId="33" borderId="29" xfId="51" applyNumberFormat="1" applyFont="1" applyFill="1" applyBorder="1" applyAlignment="1" applyProtection="1">
      <alignment vertical="center" shrinkToFit="1"/>
      <protection locked="0"/>
    </xf>
    <xf numFmtId="230" fontId="2" fillId="33" borderId="39" xfId="0" applyNumberFormat="1" applyFont="1" applyFill="1" applyBorder="1" applyAlignment="1" applyProtection="1">
      <alignment vertical="center" shrinkToFit="1"/>
      <protection locked="0"/>
    </xf>
    <xf numFmtId="0" fontId="8" fillId="35" borderId="40" xfId="0" applyFont="1" applyFill="1" applyBorder="1" applyAlignment="1" applyProtection="1">
      <alignment horizontal="center" vertical="center" wrapText="1"/>
      <protection locked="0"/>
    </xf>
    <xf numFmtId="230" fontId="2" fillId="33" borderId="41" xfId="51" applyNumberFormat="1" applyFont="1" applyFill="1" applyBorder="1" applyAlignment="1" applyProtection="1">
      <alignment vertical="center" shrinkToFit="1"/>
      <protection locked="0"/>
    </xf>
    <xf numFmtId="230" fontId="2" fillId="33" borderId="42" xfId="51" applyNumberFormat="1" applyFont="1" applyFill="1" applyBorder="1" applyAlignment="1" applyProtection="1">
      <alignment vertical="center" shrinkToFit="1"/>
      <protection locked="0"/>
    </xf>
    <xf numFmtId="0" fontId="40" fillId="0" borderId="15" xfId="0" applyFont="1" applyBorder="1" applyAlignment="1">
      <alignment vertical="center"/>
    </xf>
    <xf numFmtId="0" fontId="40" fillId="0" borderId="15" xfId="0" applyFont="1" applyBorder="1" applyAlignment="1">
      <alignment vertical="center" wrapText="1"/>
    </xf>
    <xf numFmtId="0" fontId="40" fillId="0" borderId="15" xfId="0" applyFont="1" applyBorder="1" applyAlignment="1">
      <alignment horizontal="justify" vertical="center"/>
    </xf>
    <xf numFmtId="0" fontId="40" fillId="0" borderId="10" xfId="0" applyFont="1" applyBorder="1" applyAlignment="1">
      <alignment horizontal="left" vertical="center" wrapText="1"/>
    </xf>
    <xf numFmtId="0" fontId="5" fillId="0" borderId="43" xfId="62" applyFont="1" applyBorder="1" applyAlignment="1">
      <alignment horizontal="justify" vertical="center"/>
      <protection/>
    </xf>
    <xf numFmtId="0" fontId="5" fillId="0" borderId="43" xfId="62" applyFont="1" applyBorder="1" applyAlignment="1" applyProtection="1">
      <alignment vertical="top" wrapText="1"/>
      <protection/>
    </xf>
    <xf numFmtId="0" fontId="5" fillId="0" borderId="0" xfId="0" applyFont="1" applyAlignment="1">
      <alignment vertical="center"/>
    </xf>
    <xf numFmtId="49" fontId="5" fillId="0" borderId="43" xfId="62" applyNumberFormat="1" applyFont="1" applyBorder="1" applyAlignment="1" applyProtection="1">
      <alignment vertical="top" wrapText="1"/>
      <protection/>
    </xf>
    <xf numFmtId="0" fontId="40" fillId="0" borderId="43" xfId="0" applyFont="1" applyBorder="1" applyAlignment="1">
      <alignment vertical="center" wrapText="1"/>
    </xf>
    <xf numFmtId="0" fontId="40" fillId="0" borderId="35" xfId="0" applyFont="1" applyBorder="1" applyAlignment="1">
      <alignment horizontal="justify" vertical="center" wrapText="1"/>
    </xf>
    <xf numFmtId="209" fontId="2" fillId="35" borderId="44" xfId="0" applyNumberFormat="1" applyFont="1" applyFill="1" applyBorder="1" applyAlignment="1" applyProtection="1">
      <alignment vertical="center" shrinkToFit="1"/>
      <protection locked="0"/>
    </xf>
    <xf numFmtId="209" fontId="2" fillId="35" borderId="45" xfId="0" applyNumberFormat="1" applyFont="1" applyFill="1" applyBorder="1" applyAlignment="1" applyProtection="1">
      <alignment vertical="center" shrinkToFit="1"/>
      <protection locked="0"/>
    </xf>
    <xf numFmtId="209" fontId="2" fillId="35" borderId="46" xfId="0" applyNumberFormat="1" applyFont="1" applyFill="1" applyBorder="1" applyAlignment="1" applyProtection="1">
      <alignment vertical="center" shrinkToFit="1"/>
      <protection locked="0"/>
    </xf>
    <xf numFmtId="209" fontId="2" fillId="35" borderId="47" xfId="0" applyNumberFormat="1" applyFont="1" applyFill="1" applyBorder="1" applyAlignment="1" applyProtection="1">
      <alignment vertical="center" shrinkToFit="1"/>
      <protection locked="0"/>
    </xf>
    <xf numFmtId="209" fontId="2" fillId="35" borderId="48" xfId="0" applyNumberFormat="1" applyFont="1" applyFill="1" applyBorder="1" applyAlignment="1" applyProtection="1">
      <alignment vertical="center" shrinkToFit="1"/>
      <protection locked="0"/>
    </xf>
    <xf numFmtId="209" fontId="2" fillId="35" borderId="49" xfId="0" applyNumberFormat="1" applyFont="1" applyFill="1" applyBorder="1" applyAlignment="1" applyProtection="1">
      <alignment vertical="center" shrinkToFit="1"/>
      <protection locked="0"/>
    </xf>
    <xf numFmtId="176" fontId="2" fillId="35" borderId="44" xfId="0" applyNumberFormat="1" applyFont="1" applyFill="1" applyBorder="1" applyAlignment="1" applyProtection="1">
      <alignment vertical="center" shrinkToFit="1"/>
      <protection locked="0"/>
    </xf>
    <xf numFmtId="176" fontId="2" fillId="35" borderId="46" xfId="0" applyNumberFormat="1" applyFont="1" applyFill="1" applyBorder="1" applyAlignment="1" applyProtection="1">
      <alignment vertical="center" shrinkToFit="1"/>
      <protection locked="0"/>
    </xf>
    <xf numFmtId="176" fontId="2" fillId="35" borderId="45" xfId="0" applyNumberFormat="1" applyFont="1" applyFill="1" applyBorder="1" applyAlignment="1" applyProtection="1">
      <alignment vertical="center" shrinkToFit="1"/>
      <protection locked="0"/>
    </xf>
    <xf numFmtId="176" fontId="2" fillId="35" borderId="47" xfId="0" applyNumberFormat="1" applyFont="1" applyFill="1" applyBorder="1" applyAlignment="1" applyProtection="1">
      <alignment vertical="center" shrinkToFit="1"/>
      <protection locked="0"/>
    </xf>
    <xf numFmtId="176" fontId="2" fillId="35" borderId="49" xfId="0" applyNumberFormat="1" applyFont="1" applyFill="1" applyBorder="1" applyAlignment="1" applyProtection="1">
      <alignment vertical="center" shrinkToFit="1"/>
      <protection locked="0"/>
    </xf>
    <xf numFmtId="0" fontId="0" fillId="35" borderId="10" xfId="0" applyFill="1" applyBorder="1" applyAlignment="1" applyProtection="1">
      <alignment horizontal="center"/>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30" fillId="0" borderId="0" xfId="0" applyFont="1" applyFill="1" applyAlignment="1" applyProtection="1">
      <alignment horizontal="right" vertical="center"/>
      <protection/>
    </xf>
    <xf numFmtId="0" fontId="4" fillId="0" borderId="0" xfId="0" applyFont="1" applyFill="1" applyAlignment="1" applyProtection="1">
      <alignment vertical="center" wrapText="1"/>
      <protection/>
    </xf>
    <xf numFmtId="0" fontId="15" fillId="0" borderId="0" xfId="0" applyFont="1" applyFill="1" applyAlignment="1" applyProtection="1">
      <alignment horizontal="center" vertical="center"/>
      <protection/>
    </xf>
    <xf numFmtId="0" fontId="4" fillId="0" borderId="0" xfId="0" applyFont="1" applyFill="1" applyAlignment="1" applyProtection="1">
      <alignment horizontal="right" vertical="center"/>
      <protection/>
    </xf>
    <xf numFmtId="0" fontId="0" fillId="0" borderId="0" xfId="0" applyFill="1" applyAlignment="1" applyProtection="1">
      <alignment vertical="center"/>
      <protection/>
    </xf>
    <xf numFmtId="0" fontId="4" fillId="0" borderId="0" xfId="0" applyFont="1" applyFill="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8" fillId="0" borderId="50"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0" fontId="8" fillId="0" borderId="35"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52" xfId="0" applyFont="1" applyBorder="1" applyAlignment="1" applyProtection="1">
      <alignment horizontal="center" vertical="center" shrinkToFit="1"/>
      <protection/>
    </xf>
    <xf numFmtId="0" fontId="9" fillId="0" borderId="15" xfId="0" applyFont="1" applyBorder="1" applyAlignment="1" applyProtection="1">
      <alignment horizontal="center" vertical="center" wrapText="1"/>
      <protection/>
    </xf>
    <xf numFmtId="230" fontId="2" fillId="0" borderId="53" xfId="0" applyNumberFormat="1" applyFont="1" applyFill="1" applyBorder="1" applyAlignment="1" applyProtection="1">
      <alignment vertical="center" shrinkToFit="1"/>
      <protection/>
    </xf>
    <xf numFmtId="209" fontId="0" fillId="0" borderId="0" xfId="0" applyNumberFormat="1" applyAlignment="1" applyProtection="1">
      <alignment/>
      <protection/>
    </xf>
    <xf numFmtId="0" fontId="2" fillId="0" borderId="15" xfId="0" applyFont="1" applyBorder="1" applyAlignment="1" applyProtection="1">
      <alignment horizontal="center" vertical="center" wrapText="1"/>
      <protection/>
    </xf>
    <xf numFmtId="228" fontId="2" fillId="0" borderId="54" xfId="0" applyNumberFormat="1" applyFont="1" applyBorder="1" applyAlignment="1" applyProtection="1">
      <alignment vertical="center" wrapText="1"/>
      <protection/>
    </xf>
    <xf numFmtId="228" fontId="2" fillId="37" borderId="55" xfId="0" applyNumberFormat="1" applyFont="1" applyFill="1" applyBorder="1" applyAlignment="1" applyProtection="1">
      <alignment vertical="center" wrapText="1"/>
      <protection/>
    </xf>
    <xf numFmtId="222" fontId="2" fillId="0" borderId="56" xfId="0" applyNumberFormat="1" applyFont="1" applyBorder="1" applyAlignment="1" applyProtection="1">
      <alignment vertical="center" wrapText="1"/>
      <protection/>
    </xf>
    <xf numFmtId="222" fontId="2" fillId="0" borderId="0" xfId="0" applyNumberFormat="1" applyFont="1" applyFill="1" applyBorder="1" applyAlignment="1" applyProtection="1">
      <alignment vertical="center" wrapText="1"/>
      <protection/>
    </xf>
    <xf numFmtId="0" fontId="2" fillId="0" borderId="57" xfId="0" applyFont="1" applyBorder="1" applyAlignment="1" applyProtection="1">
      <alignment horizontal="center" vertical="center" wrapText="1"/>
      <protection/>
    </xf>
    <xf numFmtId="176" fontId="2" fillId="0" borderId="42" xfId="0" applyNumberFormat="1" applyFont="1" applyBorder="1" applyAlignment="1" applyProtection="1">
      <alignment vertical="center" wrapText="1"/>
      <protection/>
    </xf>
    <xf numFmtId="176" fontId="2" fillId="0" borderId="0" xfId="0" applyNumberFormat="1" applyFont="1" applyFill="1" applyBorder="1" applyAlignment="1" applyProtection="1">
      <alignment vertical="center" wrapText="1"/>
      <protection/>
    </xf>
    <xf numFmtId="176" fontId="2" fillId="0" borderId="0" xfId="0" applyNumberFormat="1" applyFont="1" applyFill="1" applyBorder="1" applyAlignment="1" applyProtection="1">
      <alignment horizontal="center" vertical="center" wrapText="1"/>
      <protection/>
    </xf>
    <xf numFmtId="176" fontId="42" fillId="0" borderId="0" xfId="0" applyNumberFormat="1" applyFont="1" applyFill="1" applyBorder="1" applyAlignment="1" applyProtection="1">
      <alignment wrapText="1"/>
      <protection/>
    </xf>
    <xf numFmtId="176" fontId="42" fillId="0" borderId="0" xfId="0" applyNumberFormat="1" applyFont="1" applyFill="1" applyBorder="1" applyAlignment="1" applyProtection="1">
      <alignment vertical="top" wrapText="1"/>
      <protection/>
    </xf>
    <xf numFmtId="176" fontId="32" fillId="6" borderId="58" xfId="0" applyNumberFormat="1" applyFont="1" applyFill="1" applyBorder="1" applyAlignment="1" applyProtection="1">
      <alignment vertical="top" wrapText="1"/>
      <protection/>
    </xf>
    <xf numFmtId="0" fontId="0" fillId="0" borderId="0" xfId="0" applyBorder="1" applyAlignment="1" applyProtection="1">
      <alignment horizontal="center" vertical="center"/>
      <protection/>
    </xf>
    <xf numFmtId="230" fontId="2" fillId="37" borderId="55" xfId="0" applyNumberFormat="1" applyFont="1" applyFill="1" applyBorder="1" applyAlignment="1" applyProtection="1">
      <alignment vertical="center" wrapText="1" shrinkToFit="1"/>
      <protection/>
    </xf>
    <xf numFmtId="228" fontId="2" fillId="0" borderId="59" xfId="0" applyNumberFormat="1" applyFont="1" applyFill="1" applyBorder="1" applyAlignment="1" applyProtection="1">
      <alignment vertical="center" wrapText="1"/>
      <protection/>
    </xf>
    <xf numFmtId="0" fontId="2" fillId="0" borderId="52" xfId="0" applyFont="1" applyBorder="1" applyAlignment="1" applyProtection="1">
      <alignment horizontal="center" vertical="center" wrapText="1"/>
      <protection/>
    </xf>
    <xf numFmtId="222" fontId="2" fillId="0" borderId="59" xfId="0" applyNumberFormat="1" applyFont="1" applyFill="1" applyBorder="1" applyAlignment="1" applyProtection="1">
      <alignment vertical="center" wrapText="1"/>
      <protection/>
    </xf>
    <xf numFmtId="176" fontId="32" fillId="0" borderId="0" xfId="0" applyNumberFormat="1" applyFont="1" applyFill="1" applyBorder="1" applyAlignment="1" applyProtection="1">
      <alignment vertical="top" wrapText="1"/>
      <protection/>
    </xf>
    <xf numFmtId="176" fontId="32" fillId="0" borderId="60" xfId="0" applyNumberFormat="1" applyFont="1" applyFill="1" applyBorder="1" applyAlignment="1" applyProtection="1">
      <alignment vertical="top" wrapText="1"/>
      <protection/>
    </xf>
    <xf numFmtId="0" fontId="2" fillId="0" borderId="61" xfId="0" applyFont="1" applyBorder="1" applyAlignment="1" applyProtection="1">
      <alignment horizontal="center" vertical="center" wrapText="1"/>
      <protection/>
    </xf>
    <xf numFmtId="176" fontId="2" fillId="0" borderId="62" xfId="0" applyNumberFormat="1" applyFont="1" applyFill="1" applyBorder="1" applyAlignment="1" applyProtection="1">
      <alignment vertical="center" wrapText="1"/>
      <protection/>
    </xf>
    <xf numFmtId="176" fontId="2" fillId="0" borderId="63" xfId="0" applyNumberFormat="1" applyFont="1" applyFill="1" applyBorder="1" applyAlignment="1" applyProtection="1">
      <alignment horizontal="center" vertical="center" wrapText="1"/>
      <protection/>
    </xf>
    <xf numFmtId="176" fontId="42" fillId="0" borderId="63" xfId="0" applyNumberFormat="1" applyFont="1" applyFill="1" applyBorder="1" applyAlignment="1" applyProtection="1">
      <alignment wrapText="1"/>
      <protection/>
    </xf>
    <xf numFmtId="176" fontId="42" fillId="0" borderId="63" xfId="0" applyNumberFormat="1" applyFont="1" applyFill="1" applyBorder="1" applyAlignment="1" applyProtection="1">
      <alignment vertical="top" wrapText="1"/>
      <protection/>
    </xf>
    <xf numFmtId="230" fontId="2" fillId="0" borderId="64" xfId="51" applyNumberFormat="1" applyFont="1" applyFill="1" applyBorder="1" applyAlignment="1" applyProtection="1">
      <alignment vertical="center" shrinkToFit="1"/>
      <protection/>
    </xf>
    <xf numFmtId="0" fontId="2" fillId="0" borderId="41" xfId="0" applyFont="1" applyBorder="1" applyAlignment="1" applyProtection="1">
      <alignment vertical="center" wrapText="1"/>
      <protection/>
    </xf>
    <xf numFmtId="0" fontId="44" fillId="37" borderId="55" xfId="0" applyFont="1" applyFill="1" applyBorder="1" applyAlignment="1" applyProtection="1">
      <alignment vertical="center" wrapText="1"/>
      <protection/>
    </xf>
    <xf numFmtId="222" fontId="2" fillId="37" borderId="65" xfId="0" applyNumberFormat="1" applyFont="1" applyFill="1" applyBorder="1" applyAlignment="1" applyProtection="1">
      <alignment vertical="center" wrapText="1"/>
      <protection/>
    </xf>
    <xf numFmtId="0" fontId="0" fillId="0" borderId="0" xfId="0" applyAlignment="1" applyProtection="1">
      <alignment horizontal="center" vertical="center"/>
      <protection/>
    </xf>
    <xf numFmtId="0" fontId="2" fillId="0" borderId="66" xfId="0" applyFont="1" applyBorder="1" applyAlignment="1" applyProtection="1">
      <alignment horizontal="center" vertical="center" wrapText="1"/>
      <protection/>
    </xf>
    <xf numFmtId="176" fontId="2" fillId="0" borderId="67" xfId="0" applyNumberFormat="1" applyFont="1" applyBorder="1" applyAlignment="1" applyProtection="1">
      <alignment vertical="center" wrapText="1"/>
      <protection/>
    </xf>
    <xf numFmtId="176" fontId="2" fillId="0" borderId="59" xfId="0" applyNumberFormat="1" applyFont="1" applyFill="1" applyBorder="1" applyAlignment="1" applyProtection="1">
      <alignment vertical="center" wrapText="1"/>
      <protection/>
    </xf>
    <xf numFmtId="176" fontId="2" fillId="0" borderId="68" xfId="0" applyNumberFormat="1" applyFont="1" applyFill="1" applyBorder="1" applyAlignment="1" applyProtection="1">
      <alignment horizontal="center" vertical="center" wrapText="1"/>
      <protection/>
    </xf>
    <xf numFmtId="176" fontId="42" fillId="0" borderId="69" xfId="0" applyNumberFormat="1" applyFont="1" applyFill="1" applyBorder="1" applyAlignment="1" applyProtection="1">
      <alignment wrapText="1"/>
      <protection/>
    </xf>
    <xf numFmtId="176" fontId="42" fillId="0" borderId="70" xfId="0" applyNumberFormat="1" applyFont="1" applyBorder="1" applyAlignment="1" applyProtection="1">
      <alignment vertical="center" wrapText="1"/>
      <protection/>
    </xf>
    <xf numFmtId="176" fontId="32" fillId="6" borderId="71" xfId="0" applyNumberFormat="1" applyFont="1" applyFill="1" applyBorder="1" applyAlignment="1" applyProtection="1">
      <alignment vertical="top" wrapText="1"/>
      <protection/>
    </xf>
    <xf numFmtId="176" fontId="42" fillId="0" borderId="72" xfId="0" applyNumberFormat="1" applyFont="1" applyFill="1" applyBorder="1" applyAlignment="1" applyProtection="1">
      <alignment vertical="top" wrapText="1"/>
      <protection/>
    </xf>
    <xf numFmtId="0" fontId="9" fillId="0" borderId="73" xfId="0" applyFont="1" applyBorder="1" applyAlignment="1" applyProtection="1">
      <alignment horizontal="center" vertical="center" wrapText="1"/>
      <protection/>
    </xf>
    <xf numFmtId="230" fontId="2" fillId="37" borderId="74" xfId="0" applyNumberFormat="1" applyFont="1" applyFill="1" applyBorder="1" applyAlignment="1" applyProtection="1">
      <alignment vertical="center" shrinkToFit="1"/>
      <protection/>
    </xf>
    <xf numFmtId="209" fontId="0" fillId="0" borderId="0" xfId="0" applyNumberFormat="1" applyBorder="1" applyAlignment="1" applyProtection="1">
      <alignment/>
      <protection/>
    </xf>
    <xf numFmtId="0" fontId="2" fillId="0" borderId="75" xfId="0" applyFont="1" applyBorder="1" applyAlignment="1" applyProtection="1">
      <alignment vertical="center" wrapText="1"/>
      <protection/>
    </xf>
    <xf numFmtId="0" fontId="2" fillId="0" borderId="59" xfId="0" applyFont="1" applyFill="1" applyBorder="1" applyAlignment="1" applyProtection="1">
      <alignment vertical="center" wrapText="1"/>
      <protection/>
    </xf>
    <xf numFmtId="0" fontId="11" fillId="0" borderId="15" xfId="0" applyFont="1" applyBorder="1" applyAlignment="1" applyProtection="1">
      <alignment horizontal="right" vertical="center" wrapText="1"/>
      <protection/>
    </xf>
    <xf numFmtId="230" fontId="2" fillId="37" borderId="55" xfId="51" applyNumberFormat="1" applyFont="1" applyFill="1" applyBorder="1" applyAlignment="1" applyProtection="1">
      <alignment horizontal="left" vertical="center" shrinkToFit="1"/>
      <protection/>
    </xf>
    <xf numFmtId="229" fontId="2" fillId="0" borderId="41" xfId="51" applyNumberFormat="1" applyFont="1" applyFill="1" applyBorder="1" applyAlignment="1" applyProtection="1">
      <alignment vertical="center" wrapText="1"/>
      <protection/>
    </xf>
    <xf numFmtId="230" fontId="2" fillId="37" borderId="55" xfId="51" applyNumberFormat="1" applyFont="1" applyFill="1" applyBorder="1" applyAlignment="1" applyProtection="1">
      <alignment horizontal="left" vertical="center" wrapText="1" shrinkToFit="1"/>
      <protection/>
    </xf>
    <xf numFmtId="176" fontId="42" fillId="0" borderId="68" xfId="0" applyNumberFormat="1" applyFont="1" applyFill="1" applyBorder="1" applyAlignment="1" applyProtection="1">
      <alignment wrapText="1"/>
      <protection/>
    </xf>
    <xf numFmtId="176" fontId="42" fillId="0" borderId="68" xfId="0" applyNumberFormat="1" applyFont="1" applyBorder="1" applyAlignment="1" applyProtection="1">
      <alignment vertical="center" wrapText="1"/>
      <protection/>
    </xf>
    <xf numFmtId="176" fontId="42" fillId="0" borderId="68" xfId="0" applyNumberFormat="1" applyFont="1" applyFill="1" applyBorder="1" applyAlignment="1" applyProtection="1">
      <alignment vertical="top" wrapText="1"/>
      <protection/>
    </xf>
    <xf numFmtId="0" fontId="0" fillId="0" borderId="76" xfId="0" applyBorder="1" applyAlignment="1" applyProtection="1">
      <alignment vertical="center" wrapText="1"/>
      <protection/>
    </xf>
    <xf numFmtId="0" fontId="11" fillId="0" borderId="15" xfId="0" applyFont="1" applyBorder="1" applyAlignment="1" applyProtection="1">
      <alignment horizontal="center" vertical="center" wrapText="1"/>
      <protection/>
    </xf>
    <xf numFmtId="230" fontId="2" fillId="37" borderId="55" xfId="51" applyNumberFormat="1" applyFont="1" applyFill="1" applyBorder="1" applyAlignment="1" applyProtection="1">
      <alignment horizontal="center" vertical="center" shrinkToFit="1"/>
      <protection/>
    </xf>
    <xf numFmtId="0" fontId="35" fillId="0" borderId="0" xfId="0" applyFont="1" applyAlignment="1" applyProtection="1">
      <alignment horizontal="center" vertical="center"/>
      <protection/>
    </xf>
    <xf numFmtId="222" fontId="2" fillId="33" borderId="29" xfId="0" applyNumberFormat="1" applyFont="1" applyFill="1" applyBorder="1" applyAlignment="1" applyProtection="1">
      <alignment vertical="center" wrapText="1"/>
      <protection/>
    </xf>
    <xf numFmtId="0" fontId="36" fillId="0" borderId="0" xfId="0" applyFont="1" applyAlignment="1" applyProtection="1">
      <alignment vertical="top" shrinkToFit="1"/>
      <protection/>
    </xf>
    <xf numFmtId="0" fontId="36" fillId="0" borderId="0" xfId="0" applyFont="1" applyAlignment="1" applyProtection="1">
      <alignment vertical="top" wrapText="1"/>
      <protection/>
    </xf>
    <xf numFmtId="0" fontId="26" fillId="0" borderId="0" xfId="0" applyFont="1" applyAlignment="1" applyProtection="1">
      <alignment vertical="top"/>
      <protection/>
    </xf>
    <xf numFmtId="222" fontId="2" fillId="0" borderId="54" xfId="0" applyNumberFormat="1" applyFont="1" applyBorder="1" applyAlignment="1" applyProtection="1">
      <alignment vertical="center" wrapText="1"/>
      <protection/>
    </xf>
    <xf numFmtId="0" fontId="2" fillId="0" borderId="73" xfId="0" applyFont="1" applyBorder="1" applyAlignment="1" applyProtection="1">
      <alignment horizontal="center" vertical="center" wrapText="1"/>
      <protection/>
    </xf>
    <xf numFmtId="230" fontId="2" fillId="37" borderId="55" xfId="51" applyNumberFormat="1" applyFont="1" applyFill="1" applyBorder="1" applyAlignment="1" applyProtection="1">
      <alignment vertical="center" shrinkToFit="1"/>
      <protection/>
    </xf>
    <xf numFmtId="176" fontId="0" fillId="0" borderId="0" xfId="0" applyNumberFormat="1" applyBorder="1" applyAlignment="1" applyProtection="1">
      <alignment horizontal="center" vertical="center"/>
      <protection/>
    </xf>
    <xf numFmtId="230" fontId="2" fillId="0" borderId="77" xfId="51" applyNumberFormat="1" applyFont="1" applyFill="1" applyBorder="1" applyAlignment="1" applyProtection="1">
      <alignment vertical="center" shrinkToFit="1"/>
      <protection/>
    </xf>
    <xf numFmtId="0" fontId="2" fillId="0" borderId="78" xfId="0" applyFont="1" applyBorder="1" applyAlignment="1" applyProtection="1">
      <alignment horizontal="center" vertical="center" wrapText="1"/>
      <protection/>
    </xf>
    <xf numFmtId="176" fontId="2" fillId="0" borderId="79" xfId="0" applyNumberFormat="1" applyFont="1" applyBorder="1" applyAlignment="1" applyProtection="1">
      <alignment vertical="center"/>
      <protection/>
    </xf>
    <xf numFmtId="176" fontId="2" fillId="0" borderId="62" xfId="0" applyNumberFormat="1" applyFont="1" applyFill="1" applyBorder="1" applyAlignment="1" applyProtection="1">
      <alignment vertical="center"/>
      <protection/>
    </xf>
    <xf numFmtId="176" fontId="42" fillId="0" borderId="0" xfId="0" applyNumberFormat="1" applyFont="1" applyBorder="1" applyAlignment="1" applyProtection="1">
      <alignment vertical="center" wrapText="1"/>
      <protection/>
    </xf>
    <xf numFmtId="176" fontId="0" fillId="0" borderId="0" xfId="0" applyNumberFormat="1" applyAlignment="1" applyProtection="1">
      <alignment horizontal="center" vertical="center"/>
      <protection/>
    </xf>
    <xf numFmtId="230" fontId="2" fillId="0" borderId="0" xfId="51" applyNumberFormat="1" applyFont="1" applyFill="1" applyBorder="1" applyAlignment="1" applyProtection="1">
      <alignment vertical="center" shrinkToFit="1"/>
      <protection/>
    </xf>
    <xf numFmtId="176" fontId="42" fillId="0" borderId="63" xfId="0" applyNumberFormat="1" applyFont="1" applyBorder="1" applyAlignment="1" applyProtection="1">
      <alignment vertical="center" wrapText="1"/>
      <protection/>
    </xf>
    <xf numFmtId="176" fontId="32" fillId="6" borderId="80" xfId="0" applyNumberFormat="1" applyFont="1" applyFill="1" applyBorder="1" applyAlignment="1" applyProtection="1">
      <alignment vertical="top" wrapText="1"/>
      <protection/>
    </xf>
    <xf numFmtId="0" fontId="3" fillId="0" borderId="81" xfId="0" applyFont="1" applyBorder="1" applyAlignment="1" applyProtection="1">
      <alignment vertical="center" shrinkToFit="1"/>
      <protection/>
    </xf>
    <xf numFmtId="0" fontId="3" fillId="0" borderId="82" xfId="0" applyFont="1" applyBorder="1" applyAlignment="1" applyProtection="1">
      <alignment horizontal="center" vertical="center" wrapText="1"/>
      <protection/>
    </xf>
    <xf numFmtId="176" fontId="2" fillId="6" borderId="28" xfId="0" applyNumberFormat="1" applyFont="1" applyFill="1" applyBorder="1" applyAlignment="1" applyProtection="1">
      <alignment vertical="center" wrapText="1"/>
      <protection/>
    </xf>
    <xf numFmtId="176" fontId="2" fillId="0" borderId="83" xfId="0" applyNumberFormat="1" applyFont="1" applyFill="1" applyBorder="1" applyAlignment="1" applyProtection="1">
      <alignment vertical="center" wrapText="1"/>
      <protection/>
    </xf>
    <xf numFmtId="176" fontId="2" fillId="0" borderId="84" xfId="0" applyNumberFormat="1" applyFont="1" applyFill="1" applyBorder="1" applyAlignment="1" applyProtection="1">
      <alignment horizontal="center" vertical="center" wrapText="1"/>
      <protection/>
    </xf>
    <xf numFmtId="176" fontId="42" fillId="0" borderId="85" xfId="0" applyNumberFormat="1" applyFont="1" applyBorder="1" applyAlignment="1" applyProtection="1">
      <alignment vertical="center" wrapText="1"/>
      <protection/>
    </xf>
    <xf numFmtId="176" fontId="2" fillId="6" borderId="85" xfId="0" applyNumberFormat="1" applyFont="1" applyFill="1" applyBorder="1" applyAlignment="1" applyProtection="1">
      <alignment vertical="center" wrapText="1"/>
      <protection/>
    </xf>
    <xf numFmtId="176" fontId="42" fillId="0" borderId="26" xfId="0" applyNumberFormat="1" applyFont="1" applyBorder="1" applyAlignment="1" applyProtection="1">
      <alignment vertical="center" wrapText="1"/>
      <protection/>
    </xf>
    <xf numFmtId="176" fontId="32" fillId="6" borderId="85" xfId="0" applyNumberFormat="1" applyFont="1" applyFill="1" applyBorder="1" applyAlignment="1" applyProtection="1">
      <alignment vertical="top" wrapText="1"/>
      <protection/>
    </xf>
    <xf numFmtId="176" fontId="42" fillId="0" borderId="27" xfId="0" applyNumberFormat="1" applyFont="1" applyBorder="1" applyAlignment="1" applyProtection="1">
      <alignment vertical="center" wrapText="1"/>
      <protection/>
    </xf>
    <xf numFmtId="209" fontId="0" fillId="0" borderId="0" xfId="0" applyNumberFormat="1" applyAlignment="1" applyProtection="1">
      <alignment horizontal="center" vertical="center"/>
      <protection/>
    </xf>
    <xf numFmtId="0" fontId="26" fillId="0" borderId="0" xfId="0" applyFont="1" applyAlignment="1" applyProtection="1">
      <alignment horizontal="center"/>
      <protection/>
    </xf>
    <xf numFmtId="0" fontId="26" fillId="0" borderId="0" xfId="0" applyFont="1" applyFill="1" applyAlignment="1" applyProtection="1">
      <alignment horizontal="center"/>
      <protection/>
    </xf>
    <xf numFmtId="0" fontId="7" fillId="0" borderId="0" xfId="0" applyFont="1" applyAlignment="1" applyProtection="1">
      <alignment horizontal="right" vertical="center"/>
      <protection/>
    </xf>
    <xf numFmtId="209" fontId="0" fillId="0" borderId="0" xfId="0" applyNumberFormat="1" applyFont="1" applyAlignment="1" applyProtection="1">
      <alignment vertical="center"/>
      <protection/>
    </xf>
    <xf numFmtId="0" fontId="5" fillId="0" borderId="0" xfId="0" applyFont="1" applyFill="1" applyBorder="1" applyAlignment="1" applyProtection="1">
      <alignment horizontal="right" vertical="top" wrapText="1"/>
      <protection/>
    </xf>
    <xf numFmtId="0" fontId="27"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left" vertical="center" wrapText="1"/>
      <protection/>
    </xf>
    <xf numFmtId="176" fontId="2" fillId="35" borderId="44" xfId="0" applyNumberFormat="1" applyFont="1" applyFill="1" applyBorder="1" applyAlignment="1" applyProtection="1">
      <alignment wrapText="1"/>
      <protection locked="0"/>
    </xf>
    <xf numFmtId="176" fontId="2" fillId="35" borderId="45" xfId="0" applyNumberFormat="1" applyFont="1" applyFill="1" applyBorder="1" applyAlignment="1" applyProtection="1">
      <alignment wrapText="1"/>
      <protection locked="0"/>
    </xf>
    <xf numFmtId="176" fontId="2" fillId="35" borderId="46" xfId="0" applyNumberFormat="1" applyFont="1" applyFill="1" applyBorder="1" applyAlignment="1" applyProtection="1">
      <alignment wrapText="1"/>
      <protection locked="0"/>
    </xf>
    <xf numFmtId="176" fontId="2" fillId="35" borderId="47" xfId="0" applyNumberFormat="1" applyFont="1" applyFill="1" applyBorder="1" applyAlignment="1" applyProtection="1">
      <alignment wrapText="1"/>
      <protection locked="0"/>
    </xf>
    <xf numFmtId="176" fontId="2" fillId="35" borderId="86" xfId="0" applyNumberFormat="1" applyFont="1" applyFill="1" applyBorder="1" applyAlignment="1" applyProtection="1">
      <alignment vertical="top" wrapText="1"/>
      <protection locked="0"/>
    </xf>
    <xf numFmtId="176" fontId="2" fillId="35" borderId="48" xfId="0" applyNumberFormat="1" applyFont="1" applyFill="1" applyBorder="1" applyAlignment="1" applyProtection="1">
      <alignment wrapText="1"/>
      <protection locked="0"/>
    </xf>
    <xf numFmtId="176" fontId="44" fillId="35" borderId="44" xfId="0" applyNumberFormat="1" applyFont="1" applyFill="1" applyBorder="1" applyAlignment="1" applyProtection="1">
      <alignment wrapText="1"/>
      <protection locked="0"/>
    </xf>
    <xf numFmtId="176" fontId="44" fillId="35" borderId="46" xfId="0" applyNumberFormat="1" applyFont="1" applyFill="1" applyBorder="1" applyAlignment="1" applyProtection="1">
      <alignment wrapText="1"/>
      <protection locked="0"/>
    </xf>
    <xf numFmtId="176" fontId="44" fillId="35" borderId="48" xfId="0" applyNumberFormat="1" applyFont="1" applyFill="1" applyBorder="1" applyAlignment="1" applyProtection="1">
      <alignment wrapText="1"/>
      <protection locked="0"/>
    </xf>
    <xf numFmtId="176" fontId="44" fillId="35" borderId="47" xfId="0" applyNumberFormat="1" applyFont="1" applyFill="1" applyBorder="1" applyAlignment="1" applyProtection="1">
      <alignment wrapText="1"/>
      <protection locked="0"/>
    </xf>
    <xf numFmtId="176" fontId="2" fillId="35" borderId="28" xfId="0" applyNumberFormat="1" applyFont="1" applyFill="1" applyBorder="1" applyAlignment="1" applyProtection="1">
      <alignment vertical="top" wrapText="1"/>
      <protection locked="0"/>
    </xf>
    <xf numFmtId="176" fontId="2" fillId="35" borderId="87" xfId="0" applyNumberFormat="1" applyFont="1" applyFill="1" applyBorder="1" applyAlignment="1" applyProtection="1">
      <alignment vertical="top" wrapText="1"/>
      <protection locked="0"/>
    </xf>
    <xf numFmtId="176" fontId="2" fillId="35" borderId="37" xfId="0" applyNumberFormat="1" applyFont="1" applyFill="1" applyBorder="1" applyAlignment="1" applyProtection="1">
      <alignment vertical="top" wrapText="1"/>
      <protection locked="0"/>
    </xf>
    <xf numFmtId="0" fontId="0" fillId="28" borderId="23" xfId="0" applyFont="1" applyFill="1" applyBorder="1" applyAlignment="1">
      <alignment vertical="center" wrapText="1"/>
    </xf>
    <xf numFmtId="0" fontId="0" fillId="28" borderId="23" xfId="0" applyFont="1" applyFill="1" applyBorder="1" applyAlignment="1">
      <alignment vertical="center" wrapText="1"/>
    </xf>
    <xf numFmtId="0" fontId="15"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34" borderId="15" xfId="0" applyFont="1" applyFill="1" applyBorder="1" applyAlignment="1" applyProtection="1">
      <alignment horizontal="left" vertical="center" wrapText="1"/>
      <protection locked="0"/>
    </xf>
    <xf numFmtId="0" fontId="6" fillId="34" borderId="43" xfId="0" applyFont="1" applyFill="1" applyBorder="1" applyAlignment="1" applyProtection="1">
      <alignment horizontal="left" vertical="center" wrapText="1"/>
      <protection locked="0"/>
    </xf>
    <xf numFmtId="0" fontId="6" fillId="34" borderId="35"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4" borderId="43" xfId="0" applyFont="1" applyFill="1" applyBorder="1" applyAlignment="1" applyProtection="1">
      <alignment horizontal="left" vertical="center" wrapText="1"/>
      <protection locked="0"/>
    </xf>
    <xf numFmtId="0" fontId="5" fillId="34" borderId="35" xfId="0" applyFont="1" applyFill="1" applyBorder="1" applyAlignment="1" applyProtection="1">
      <alignment horizontal="left" vertical="center" wrapText="1"/>
      <protection locked="0"/>
    </xf>
    <xf numFmtId="0" fontId="6" fillId="0" borderId="58"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5" xfId="0"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89"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5" xfId="0" applyFont="1" applyBorder="1" applyAlignment="1">
      <alignment horizontal="center" vertical="center" wrapText="1"/>
    </xf>
    <xf numFmtId="0" fontId="6" fillId="34" borderId="15" xfId="0" applyFont="1" applyFill="1" applyBorder="1" applyAlignment="1" applyProtection="1">
      <alignment horizontal="left" vertical="top" wrapText="1"/>
      <protection locked="0"/>
    </xf>
    <xf numFmtId="0" fontId="6" fillId="34" borderId="43" xfId="0" applyFont="1" applyFill="1" applyBorder="1" applyAlignment="1" applyProtection="1">
      <alignment horizontal="left" vertical="top" wrapText="1"/>
      <protection locked="0"/>
    </xf>
    <xf numFmtId="0" fontId="6" fillId="34" borderId="35" xfId="0" applyFont="1" applyFill="1" applyBorder="1" applyAlignment="1" applyProtection="1">
      <alignment horizontal="left" vertical="top" wrapText="1"/>
      <protection locked="0"/>
    </xf>
    <xf numFmtId="49" fontId="6" fillId="34" borderId="90" xfId="0" applyNumberFormat="1" applyFont="1" applyFill="1" applyBorder="1" applyAlignment="1" applyProtection="1">
      <alignment horizontal="left" vertical="center" wrapText="1"/>
      <protection locked="0"/>
    </xf>
    <xf numFmtId="49" fontId="6" fillId="34" borderId="23" xfId="0" applyNumberFormat="1" applyFont="1" applyFill="1" applyBorder="1" applyAlignment="1" applyProtection="1">
      <alignment horizontal="left" vertical="center" wrapText="1"/>
      <protection locked="0"/>
    </xf>
    <xf numFmtId="49" fontId="6" fillId="34" borderId="27" xfId="0" applyNumberFormat="1" applyFont="1" applyFill="1" applyBorder="1" applyAlignment="1" applyProtection="1">
      <alignment horizontal="left" vertical="center" wrapText="1"/>
      <protection locked="0"/>
    </xf>
    <xf numFmtId="49" fontId="6" fillId="0" borderId="91" xfId="0" applyNumberFormat="1" applyFont="1" applyBorder="1" applyAlignment="1">
      <alignment horizontal="center" vertical="center" wrapText="1"/>
    </xf>
    <xf numFmtId="49" fontId="6" fillId="0" borderId="92" xfId="0" applyNumberFormat="1" applyFont="1" applyBorder="1" applyAlignment="1">
      <alignment horizontal="center" vertical="center" wrapText="1"/>
    </xf>
    <xf numFmtId="0" fontId="16" fillId="0" borderId="0" xfId="0" applyFont="1" applyAlignment="1">
      <alignment horizontal="left"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3" xfId="0" applyFont="1" applyBorder="1" applyAlignment="1">
      <alignment horizontal="left" vertical="center" wrapText="1"/>
    </xf>
    <xf numFmtId="0" fontId="6" fillId="0" borderId="12" xfId="0" applyFont="1" applyBorder="1" applyAlignment="1">
      <alignment horizontal="left" vertical="center" wrapText="1"/>
    </xf>
    <xf numFmtId="0" fontId="6" fillId="0" borderId="94" xfId="0" applyFont="1" applyBorder="1" applyAlignment="1">
      <alignment horizontal="left" vertical="center" wrapText="1"/>
    </xf>
    <xf numFmtId="0" fontId="6" fillId="0" borderId="20" xfId="0" applyFont="1" applyBorder="1" applyAlignment="1">
      <alignment horizontal="left" vertical="center" wrapText="1"/>
    </xf>
    <xf numFmtId="49" fontId="6" fillId="0" borderId="32" xfId="0" applyNumberFormat="1" applyFont="1" applyBorder="1" applyAlignment="1">
      <alignment horizontal="center" vertical="center" wrapText="1"/>
    </xf>
    <xf numFmtId="49" fontId="6" fillId="0" borderId="95" xfId="0" applyNumberFormat="1" applyFont="1" applyBorder="1" applyAlignment="1">
      <alignment horizontal="center" vertical="center" wrapText="1"/>
    </xf>
    <xf numFmtId="49" fontId="6" fillId="34" borderId="93" xfId="0" applyNumberFormat="1" applyFont="1" applyFill="1" applyBorder="1" applyAlignment="1" applyProtection="1">
      <alignment horizontal="left" vertical="center" wrapText="1"/>
      <protection locked="0"/>
    </xf>
    <xf numFmtId="49" fontId="6" fillId="34" borderId="12" xfId="0" applyNumberFormat="1" applyFont="1" applyFill="1" applyBorder="1" applyAlignment="1" applyProtection="1">
      <alignment horizontal="left" vertical="center" wrapText="1"/>
      <protection locked="0"/>
    </xf>
    <xf numFmtId="49" fontId="6" fillId="34" borderId="96" xfId="0" applyNumberFormat="1" applyFont="1" applyFill="1" applyBorder="1" applyAlignment="1" applyProtection="1">
      <alignment horizontal="left" vertical="center" wrapText="1"/>
      <protection locked="0"/>
    </xf>
    <xf numFmtId="49" fontId="6" fillId="34" borderId="15" xfId="0" applyNumberFormat="1" applyFont="1" applyFill="1" applyBorder="1" applyAlignment="1" applyProtection="1">
      <alignment horizontal="left" vertical="center" wrapText="1"/>
      <protection locked="0"/>
    </xf>
    <xf numFmtId="49" fontId="6" fillId="34" borderId="43" xfId="0" applyNumberFormat="1" applyFont="1" applyFill="1" applyBorder="1" applyAlignment="1" applyProtection="1">
      <alignment horizontal="left" vertical="center" wrapText="1"/>
      <protection locked="0"/>
    </xf>
    <xf numFmtId="49" fontId="6" fillId="34" borderId="35" xfId="0" applyNumberFormat="1" applyFont="1" applyFill="1" applyBorder="1" applyAlignment="1" applyProtection="1">
      <alignment horizontal="left" vertical="center" wrapText="1"/>
      <protection locked="0"/>
    </xf>
    <xf numFmtId="0" fontId="6" fillId="34" borderId="15" xfId="0" applyFont="1" applyFill="1" applyBorder="1" applyAlignment="1" applyProtection="1">
      <alignment vertical="center" wrapText="1"/>
      <protection locked="0"/>
    </xf>
    <xf numFmtId="0" fontId="6" fillId="34" borderId="43" xfId="0" applyFont="1" applyFill="1" applyBorder="1" applyAlignment="1" applyProtection="1">
      <alignment vertical="center" wrapText="1"/>
      <protection locked="0"/>
    </xf>
    <xf numFmtId="0" fontId="6" fillId="34" borderId="35" xfId="0" applyFont="1" applyFill="1" applyBorder="1" applyAlignment="1" applyProtection="1">
      <alignment vertical="center" wrapText="1"/>
      <protection locked="0"/>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49" fontId="6" fillId="34" borderId="94" xfId="0" applyNumberFormat="1" applyFont="1" applyFill="1" applyBorder="1" applyAlignment="1" applyProtection="1">
      <alignment horizontal="left" vertical="center" wrapText="1"/>
      <protection locked="0"/>
    </xf>
    <xf numFmtId="49" fontId="6" fillId="34" borderId="20" xfId="0" applyNumberFormat="1" applyFont="1" applyFill="1" applyBorder="1" applyAlignment="1" applyProtection="1">
      <alignment horizontal="left" vertical="center" wrapText="1"/>
      <protection locked="0"/>
    </xf>
    <xf numFmtId="49" fontId="6" fillId="34" borderId="18" xfId="0" applyNumberFormat="1" applyFont="1" applyFill="1" applyBorder="1" applyAlignment="1" applyProtection="1">
      <alignment horizontal="left" vertical="center" wrapText="1"/>
      <protection locked="0"/>
    </xf>
    <xf numFmtId="0" fontId="6" fillId="0" borderId="9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3" xfId="0" applyFont="1" applyBorder="1" applyAlignment="1">
      <alignment vertical="center" wrapText="1"/>
    </xf>
    <xf numFmtId="0" fontId="6" fillId="34" borderId="22" xfId="0" applyFont="1" applyFill="1" applyBorder="1" applyAlignment="1" applyProtection="1">
      <alignment horizontal="left" vertical="center" wrapText="1"/>
      <protection locked="0"/>
    </xf>
    <xf numFmtId="0" fontId="6" fillId="0" borderId="0" xfId="0" applyFont="1" applyAlignment="1">
      <alignment vertical="center" wrapText="1"/>
    </xf>
    <xf numFmtId="179" fontId="6" fillId="34" borderId="0" xfId="0" applyNumberFormat="1" applyFont="1" applyFill="1" applyAlignment="1" applyProtection="1">
      <alignment horizontal="right" vertical="center" wrapText="1"/>
      <protection locked="0"/>
    </xf>
    <xf numFmtId="0" fontId="8" fillId="0" borderId="0" xfId="0" applyFont="1" applyAlignment="1">
      <alignment horizontal="center" vertical="center" wrapText="1"/>
    </xf>
    <xf numFmtId="0" fontId="6" fillId="0" borderId="98" xfId="0" applyFont="1" applyBorder="1" applyAlignment="1">
      <alignment horizontal="left" vertical="center" wrapText="1"/>
    </xf>
    <xf numFmtId="0" fontId="6" fillId="0" borderId="11" xfId="0" applyFont="1" applyBorder="1" applyAlignment="1">
      <alignment horizontal="left" vertical="center" wrapText="1"/>
    </xf>
    <xf numFmtId="0" fontId="17" fillId="0" borderId="9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7" xfId="0" applyFont="1" applyBorder="1" applyAlignment="1">
      <alignment horizontal="center" vertical="center" wrapText="1"/>
    </xf>
    <xf numFmtId="0" fontId="6" fillId="0" borderId="15" xfId="0" applyFont="1" applyBorder="1" applyAlignment="1">
      <alignment vertical="center" wrapText="1"/>
    </xf>
    <xf numFmtId="0" fontId="6" fillId="0" borderId="35"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3" xfId="0" applyFont="1" applyBorder="1" applyAlignment="1">
      <alignment vertical="center" wrapText="1"/>
    </xf>
    <xf numFmtId="0" fontId="6" fillId="0" borderId="27" xfId="0" applyFont="1" applyBorder="1" applyAlignment="1">
      <alignment vertical="center" wrapText="1"/>
    </xf>
    <xf numFmtId="0" fontId="6" fillId="0" borderId="97" xfId="0" applyFont="1" applyBorder="1" applyAlignment="1">
      <alignment horizontal="center" wrapText="1"/>
    </xf>
    <xf numFmtId="0" fontId="6" fillId="0" borderId="96" xfId="0" applyFont="1" applyBorder="1" applyAlignment="1">
      <alignment horizontal="center" wrapText="1"/>
    </xf>
    <xf numFmtId="0" fontId="6" fillId="34" borderId="99" xfId="0" applyFont="1" applyFill="1" applyBorder="1" applyAlignment="1" applyProtection="1">
      <alignment vertical="center" wrapText="1"/>
      <protection locked="0"/>
    </xf>
    <xf numFmtId="0" fontId="6" fillId="0" borderId="0" xfId="0" applyFont="1" applyAlignment="1">
      <alignment horizontal="center" vertical="center" wrapText="1"/>
    </xf>
    <xf numFmtId="0" fontId="6" fillId="34" borderId="22" xfId="0" applyFont="1" applyFill="1" applyBorder="1" applyAlignment="1" applyProtection="1">
      <alignment vertical="center" wrapText="1"/>
      <protection locked="0"/>
    </xf>
    <xf numFmtId="0" fontId="7" fillId="35" borderId="58" xfId="0" applyFont="1" applyFill="1" applyBorder="1" applyAlignment="1" applyProtection="1">
      <alignment horizontal="center" vertical="center" shrinkToFit="1"/>
      <protection/>
    </xf>
    <xf numFmtId="224" fontId="7" fillId="0" borderId="100" xfId="0" applyNumberFormat="1" applyFont="1" applyFill="1" applyBorder="1" applyAlignment="1" applyProtection="1">
      <alignment horizontal="right" vertical="center" shrinkToFit="1"/>
      <protection locked="0"/>
    </xf>
    <xf numFmtId="224" fontId="7" fillId="33" borderId="97" xfId="0" applyNumberFormat="1" applyFont="1" applyFill="1" applyBorder="1" applyAlignment="1" applyProtection="1">
      <alignment horizontal="right" vertical="center" shrinkToFit="1"/>
      <protection locked="0"/>
    </xf>
    <xf numFmtId="224" fontId="7" fillId="33" borderId="96" xfId="0" applyNumberFormat="1" applyFont="1" applyFill="1" applyBorder="1" applyAlignment="1" applyProtection="1">
      <alignment horizontal="right" vertical="center" shrinkToFit="1"/>
      <protection locked="0"/>
    </xf>
    <xf numFmtId="224" fontId="7" fillId="0" borderId="100" xfId="0" applyNumberFormat="1" applyFont="1" applyBorder="1" applyAlignment="1">
      <alignment horizontal="right"/>
    </xf>
    <xf numFmtId="224" fontId="7" fillId="33" borderId="15" xfId="0" applyNumberFormat="1" applyFont="1" applyFill="1" applyBorder="1" applyAlignment="1" applyProtection="1">
      <alignment horizontal="right" vertical="center" shrinkToFit="1"/>
      <protection locked="0"/>
    </xf>
    <xf numFmtId="0" fontId="0" fillId="0" borderId="35" xfId="0" applyBorder="1" applyAlignment="1">
      <alignment horizontal="right" vertical="center" shrinkToFit="1"/>
    </xf>
    <xf numFmtId="224" fontId="7" fillId="0" borderId="101" xfId="0" applyNumberFormat="1" applyFont="1" applyBorder="1" applyAlignment="1">
      <alignment horizontal="center"/>
    </xf>
    <xf numFmtId="224" fontId="7" fillId="0" borderId="102" xfId="0" applyNumberFormat="1" applyFont="1" applyBorder="1" applyAlignment="1">
      <alignment horizontal="center"/>
    </xf>
    <xf numFmtId="224" fontId="7" fillId="0" borderId="103" xfId="0" applyNumberFormat="1" applyFont="1" applyBorder="1" applyAlignment="1">
      <alignment horizontal="center"/>
    </xf>
    <xf numFmtId="0" fontId="7" fillId="0" borderId="24" xfId="0" applyFont="1" applyBorder="1" applyAlignment="1" applyProtection="1">
      <alignment horizontal="center" vertical="center" shrinkToFit="1"/>
      <protection/>
    </xf>
    <xf numFmtId="0" fontId="7" fillId="0" borderId="25"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27"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0" fontId="7" fillId="0" borderId="35" xfId="0" applyFont="1" applyBorder="1" applyAlignment="1" applyProtection="1">
      <alignment horizontal="center" vertical="center" shrinkToFit="1"/>
      <protection/>
    </xf>
    <xf numFmtId="0" fontId="7" fillId="0" borderId="15" xfId="0" applyFont="1" applyBorder="1" applyAlignment="1" applyProtection="1">
      <alignment horizontal="center" vertical="center" wrapText="1" shrinkToFit="1"/>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224" fontId="7" fillId="0" borderId="104" xfId="0" applyNumberFormat="1" applyFont="1" applyBorder="1" applyAlignment="1">
      <alignment horizontal="right"/>
    </xf>
    <xf numFmtId="224" fontId="7" fillId="0" borderId="104" xfId="0" applyNumberFormat="1" applyFont="1" applyFill="1" applyBorder="1" applyAlignment="1" applyProtection="1">
      <alignment horizontal="right" vertical="center" shrinkToFit="1"/>
      <protection locked="0"/>
    </xf>
    <xf numFmtId="0" fontId="7" fillId="0" borderId="97"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96"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224" fontId="7" fillId="0" borderId="26" xfId="0" applyNumberFormat="1" applyFont="1" applyBorder="1" applyAlignment="1" applyProtection="1">
      <alignment horizontal="right" vertical="center" shrinkToFit="1"/>
      <protection/>
    </xf>
    <xf numFmtId="224" fontId="7" fillId="0" borderId="27" xfId="0" applyNumberFormat="1" applyFont="1" applyBorder="1" applyAlignment="1" applyProtection="1">
      <alignment horizontal="right" vertical="center" shrinkToFit="1"/>
      <protection/>
    </xf>
    <xf numFmtId="224" fontId="7" fillId="0" borderId="105" xfId="0" applyNumberFormat="1" applyFont="1" applyFill="1" applyBorder="1" applyAlignment="1" applyProtection="1">
      <alignment horizontal="right" vertical="center" shrinkToFit="1"/>
      <protection locked="0"/>
    </xf>
    <xf numFmtId="0" fontId="7" fillId="0" borderId="15"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224" fontId="7" fillId="33" borderId="35" xfId="0" applyNumberFormat="1" applyFont="1" applyFill="1" applyBorder="1" applyAlignment="1" applyProtection="1">
      <alignment horizontal="right" vertical="center" shrinkToFit="1"/>
      <protection locked="0"/>
    </xf>
    <xf numFmtId="0" fontId="7" fillId="0" borderId="97" xfId="0" applyFont="1" applyBorder="1" applyAlignment="1" applyProtection="1">
      <alignment horizontal="center" vertical="center"/>
      <protection/>
    </xf>
    <xf numFmtId="0" fontId="7" fillId="0" borderId="9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6" xfId="0" applyNumberFormat="1" applyFont="1" applyFill="1" applyBorder="1" applyAlignment="1" applyProtection="1">
      <alignment horizontal="center" vertical="center"/>
      <protection/>
    </xf>
    <xf numFmtId="0" fontId="7" fillId="0" borderId="27" xfId="0" applyNumberFormat="1" applyFont="1" applyFill="1" applyBorder="1" applyAlignment="1" applyProtection="1">
      <alignment horizontal="center" vertical="center"/>
      <protection/>
    </xf>
    <xf numFmtId="0" fontId="19" fillId="0" borderId="0" xfId="0" applyFont="1" applyAlignment="1">
      <alignment horizontal="left" vertical="top" wrapText="1"/>
    </xf>
    <xf numFmtId="0" fontId="19" fillId="0" borderId="0" xfId="0" applyFont="1" applyAlignment="1">
      <alignment horizontal="left" vertical="center" wrapText="1"/>
    </xf>
    <xf numFmtId="224" fontId="7" fillId="0" borderId="105" xfId="0" applyNumberFormat="1" applyFont="1" applyBorder="1" applyAlignment="1">
      <alignment horizontal="right"/>
    </xf>
    <xf numFmtId="224" fontId="7" fillId="0" borderId="85" xfId="0" applyNumberFormat="1" applyFont="1" applyBorder="1" applyAlignment="1" applyProtection="1">
      <alignment horizontal="right" vertical="center" shrinkToFit="1"/>
      <protection/>
    </xf>
    <xf numFmtId="0" fontId="7" fillId="0" borderId="0" xfId="0" applyFont="1" applyAlignment="1">
      <alignment vertical="center" wrapText="1"/>
    </xf>
    <xf numFmtId="181" fontId="7" fillId="33" borderId="15" xfId="0" applyNumberFormat="1" applyFont="1" applyFill="1" applyBorder="1" applyAlignment="1" applyProtection="1">
      <alignment vertical="center" shrinkToFit="1"/>
      <protection locked="0"/>
    </xf>
    <xf numFmtId="181" fontId="7" fillId="33" borderId="43" xfId="0" applyNumberFormat="1" applyFont="1" applyFill="1" applyBorder="1" applyAlignment="1" applyProtection="1">
      <alignment vertical="center" shrinkToFit="1"/>
      <protection locked="0"/>
    </xf>
    <xf numFmtId="181" fontId="7" fillId="33" borderId="35" xfId="0" applyNumberFormat="1" applyFont="1" applyFill="1" applyBorder="1" applyAlignment="1" applyProtection="1">
      <alignment vertical="center" shrinkToFit="1"/>
      <protection locked="0"/>
    </xf>
    <xf numFmtId="0" fontId="7" fillId="0" borderId="10"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13" fillId="0" borderId="0" xfId="0" applyFont="1" applyAlignment="1">
      <alignment horizontal="right" vertical="center" wrapText="1"/>
    </xf>
    <xf numFmtId="181" fontId="7" fillId="0" borderId="15" xfId="0" applyNumberFormat="1" applyFont="1" applyFill="1" applyBorder="1" applyAlignment="1" applyProtection="1">
      <alignment vertical="center" shrinkToFit="1"/>
      <protection locked="0"/>
    </xf>
    <xf numFmtId="181" fontId="7" fillId="0" borderId="43" xfId="0" applyNumberFormat="1" applyFont="1" applyFill="1" applyBorder="1" applyAlignment="1" applyProtection="1">
      <alignment vertical="center" shrinkToFit="1"/>
      <protection locked="0"/>
    </xf>
    <xf numFmtId="181" fontId="7" fillId="0" borderId="35" xfId="0" applyNumberFormat="1" applyFont="1" applyFill="1" applyBorder="1" applyAlignment="1" applyProtection="1">
      <alignment vertical="center" shrinkToFit="1"/>
      <protection locked="0"/>
    </xf>
    <xf numFmtId="0" fontId="19" fillId="0" borderId="0" xfId="0" applyFont="1" applyAlignment="1">
      <alignment vertical="center" wrapText="1"/>
    </xf>
    <xf numFmtId="0" fontId="3" fillId="0" borderId="0" xfId="0" applyFont="1" applyAlignment="1">
      <alignment vertical="center" wrapText="1"/>
    </xf>
    <xf numFmtId="0" fontId="7" fillId="0" borderId="43" xfId="0" applyFont="1" applyBorder="1" applyAlignment="1">
      <alignment vertical="center" wrapText="1"/>
    </xf>
    <xf numFmtId="0" fontId="7" fillId="0" borderId="35" xfId="0" applyFont="1" applyBorder="1" applyAlignment="1">
      <alignment vertical="center" wrapText="1"/>
    </xf>
    <xf numFmtId="0" fontId="0" fillId="0" borderId="97"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7" fillId="0" borderId="106" xfId="0" applyFont="1" applyBorder="1" applyAlignment="1">
      <alignment horizontal="left" vertical="center" wrapText="1"/>
    </xf>
    <xf numFmtId="0" fontId="7" fillId="0" borderId="107" xfId="0" applyFont="1" applyBorder="1" applyAlignment="1">
      <alignment horizontal="left" vertical="center" wrapText="1"/>
    </xf>
    <xf numFmtId="0" fontId="7" fillId="0" borderId="108" xfId="0" applyFont="1" applyBorder="1" applyAlignment="1">
      <alignment horizontal="left" vertical="center" wrapText="1"/>
    </xf>
    <xf numFmtId="0" fontId="7" fillId="0" borderId="0" xfId="0" applyFont="1" applyAlignment="1">
      <alignment horizontal="left" wrapText="1"/>
    </xf>
    <xf numFmtId="0" fontId="7" fillId="0" borderId="97"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3" fillId="33" borderId="0" xfId="0" applyFont="1" applyFill="1" applyAlignment="1" applyProtection="1">
      <alignment horizontal="left" vertical="center" wrapText="1"/>
      <protection locked="0"/>
    </xf>
    <xf numFmtId="0" fontId="13" fillId="0" borderId="0" xfId="0" applyFont="1" applyAlignment="1">
      <alignment horizontal="left" vertical="center" wrapText="1"/>
    </xf>
    <xf numFmtId="226" fontId="7"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7" fillId="0" borderId="12" xfId="0" applyFont="1" applyBorder="1" applyAlignment="1">
      <alignment horizontal="center" vertical="center" wrapText="1"/>
    </xf>
    <xf numFmtId="224" fontId="7" fillId="0" borderId="109" xfId="0" applyNumberFormat="1" applyFont="1" applyFill="1" applyBorder="1" applyAlignment="1" applyProtection="1">
      <alignment horizontal="right" vertical="center" shrinkToFit="1"/>
      <protection/>
    </xf>
    <xf numFmtId="224" fontId="7" fillId="0" borderId="110" xfId="0" applyNumberFormat="1" applyFont="1" applyFill="1" applyBorder="1" applyAlignment="1" applyProtection="1">
      <alignment horizontal="right" vertical="center" shrinkToFit="1"/>
      <protection/>
    </xf>
    <xf numFmtId="0" fontId="3" fillId="0" borderId="0" xfId="0" applyFont="1" applyAlignment="1">
      <alignment vertical="center" shrinkToFit="1"/>
    </xf>
    <xf numFmtId="0" fontId="0" fillId="0" borderId="10" xfId="0" applyFont="1" applyBorder="1" applyAlignment="1">
      <alignment horizontal="center" vertical="center" wrapText="1"/>
    </xf>
    <xf numFmtId="0" fontId="7" fillId="0" borderId="0" xfId="0" applyFont="1" applyAlignment="1">
      <alignment horizontal="left" vertical="center" shrinkToFit="1"/>
    </xf>
    <xf numFmtId="0" fontId="13" fillId="33" borderId="0" xfId="0" applyFont="1" applyFill="1" applyAlignment="1" applyProtection="1">
      <alignment horizontal="center" vertical="center" wrapText="1"/>
      <protection locked="0"/>
    </xf>
    <xf numFmtId="0" fontId="7" fillId="0" borderId="43" xfId="0" applyFont="1" applyBorder="1" applyAlignment="1" applyProtection="1">
      <alignment horizontal="center" vertical="center"/>
      <protection/>
    </xf>
    <xf numFmtId="224" fontId="7" fillId="0" borderId="111" xfId="0" applyNumberFormat="1" applyFont="1" applyFill="1" applyBorder="1" applyAlignment="1" applyProtection="1">
      <alignment horizontal="center" vertical="center" shrinkToFit="1"/>
      <protection locked="0"/>
    </xf>
    <xf numFmtId="224" fontId="7" fillId="0" borderId="112" xfId="0" applyNumberFormat="1" applyFont="1" applyFill="1" applyBorder="1" applyAlignment="1" applyProtection="1">
      <alignment horizontal="center" vertical="center" shrinkToFit="1"/>
      <protection locked="0"/>
    </xf>
    <xf numFmtId="224" fontId="7" fillId="0" borderId="113" xfId="0" applyNumberFormat="1" applyFont="1" applyFill="1" applyBorder="1" applyAlignment="1" applyProtection="1">
      <alignment horizontal="center" vertical="center" shrinkToFit="1"/>
      <protection locked="0"/>
    </xf>
    <xf numFmtId="224" fontId="7" fillId="0" borderId="114" xfId="0" applyNumberFormat="1" applyFont="1" applyFill="1" applyBorder="1" applyAlignment="1" applyProtection="1">
      <alignment horizontal="center" vertical="center" shrinkToFit="1"/>
      <protection locked="0"/>
    </xf>
    <xf numFmtId="224" fontId="7" fillId="0" borderId="115" xfId="0" applyNumberFormat="1" applyFont="1" applyFill="1" applyBorder="1" applyAlignment="1" applyProtection="1">
      <alignment horizontal="center" vertical="center" shrinkToFit="1"/>
      <protection locked="0"/>
    </xf>
    <xf numFmtId="224" fontId="7" fillId="0" borderId="116" xfId="0" applyNumberFormat="1" applyFont="1" applyFill="1" applyBorder="1" applyAlignment="1" applyProtection="1">
      <alignment horizontal="center" vertical="center" shrinkToFit="1"/>
      <protection locked="0"/>
    </xf>
    <xf numFmtId="224" fontId="7" fillId="0" borderId="117" xfId="0" applyNumberFormat="1" applyFont="1" applyFill="1" applyBorder="1" applyAlignment="1" applyProtection="1">
      <alignment horizontal="center" vertical="center" shrinkToFit="1"/>
      <protection locked="0"/>
    </xf>
    <xf numFmtId="224" fontId="7" fillId="0" borderId="118" xfId="0" applyNumberFormat="1" applyFont="1" applyFill="1" applyBorder="1" applyAlignment="1" applyProtection="1">
      <alignment horizontal="center" vertical="center" shrinkToFit="1"/>
      <protection locked="0"/>
    </xf>
    <xf numFmtId="224" fontId="7" fillId="0" borderId="119"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center" wrapText="1"/>
      <protection/>
    </xf>
    <xf numFmtId="0" fontId="7" fillId="0" borderId="10" xfId="0" applyFont="1" applyBorder="1" applyAlignment="1" applyProtection="1">
      <alignment horizontal="center" vertical="center" shrinkToFit="1"/>
      <protection/>
    </xf>
    <xf numFmtId="0" fontId="7" fillId="0" borderId="58" xfId="0" applyFont="1" applyBorder="1" applyAlignment="1" applyProtection="1">
      <alignment horizontal="center" vertical="center" shrinkToFit="1"/>
      <protection/>
    </xf>
    <xf numFmtId="0" fontId="7" fillId="0" borderId="120" xfId="0" applyFont="1" applyBorder="1" applyAlignment="1" applyProtection="1">
      <alignment horizontal="center" vertical="center" shrinkToFit="1"/>
      <protection/>
    </xf>
    <xf numFmtId="224" fontId="7" fillId="33" borderId="26" xfId="0" applyNumberFormat="1" applyFont="1" applyFill="1" applyBorder="1" applyAlignment="1" applyProtection="1">
      <alignment horizontal="right" vertical="center" shrinkToFit="1"/>
      <protection locked="0"/>
    </xf>
    <xf numFmtId="224" fontId="7" fillId="33" borderId="27" xfId="0" applyNumberFormat="1" applyFont="1" applyFill="1" applyBorder="1" applyAlignment="1" applyProtection="1">
      <alignment horizontal="right" vertical="center" shrinkToFit="1"/>
      <protection locked="0"/>
    </xf>
    <xf numFmtId="224" fontId="7" fillId="0" borderId="121" xfId="0" applyNumberFormat="1" applyFont="1" applyBorder="1" applyAlignment="1">
      <alignment horizontal="right"/>
    </xf>
    <xf numFmtId="0" fontId="7" fillId="0" borderId="122" xfId="0" applyFont="1" applyBorder="1" applyAlignment="1" applyProtection="1">
      <alignment horizontal="center" vertical="center" shrinkToFit="1"/>
      <protection/>
    </xf>
    <xf numFmtId="224" fontId="7" fillId="0" borderId="123" xfId="0" applyNumberFormat="1" applyFont="1" applyFill="1" applyBorder="1" applyAlignment="1" applyProtection="1">
      <alignment horizontal="right" vertical="center" shrinkToFit="1"/>
      <protection locked="0"/>
    </xf>
    <xf numFmtId="224" fontId="7" fillId="0" borderId="124" xfId="0" applyNumberFormat="1" applyFont="1" applyFill="1" applyBorder="1" applyAlignment="1" applyProtection="1">
      <alignment horizontal="right" vertical="center" shrinkToFit="1"/>
      <protection/>
    </xf>
    <xf numFmtId="224" fontId="7" fillId="0" borderId="125" xfId="0" applyNumberFormat="1" applyFont="1" applyFill="1" applyBorder="1" applyAlignment="1" applyProtection="1">
      <alignment horizontal="right" vertical="center" shrinkToFit="1"/>
      <protection/>
    </xf>
    <xf numFmtId="224" fontId="7" fillId="0" borderId="123" xfId="0" applyNumberFormat="1" applyFont="1" applyBorder="1" applyAlignment="1">
      <alignment horizontal="right"/>
    </xf>
    <xf numFmtId="0" fontId="0" fillId="0" borderId="58" xfId="0" applyBorder="1" applyAlignment="1">
      <alignment vertical="center" textRotation="255"/>
    </xf>
    <xf numFmtId="0" fontId="0" fillId="0" borderId="88" xfId="0" applyBorder="1" applyAlignment="1">
      <alignment vertical="center" textRotation="255"/>
    </xf>
    <xf numFmtId="0" fontId="0" fillId="0" borderId="109" xfId="0" applyBorder="1" applyAlignment="1">
      <alignment horizontal="center" vertical="center" wrapText="1"/>
    </xf>
    <xf numFmtId="0" fontId="0" fillId="0" borderId="126" xfId="0" applyBorder="1" applyAlignment="1">
      <alignment horizontal="center" vertical="center"/>
    </xf>
    <xf numFmtId="0" fontId="0" fillId="0" borderId="110" xfId="0" applyBorder="1" applyAlignment="1">
      <alignment horizontal="center" vertical="center"/>
    </xf>
    <xf numFmtId="0" fontId="0" fillId="33" borderId="15" xfId="0" applyFill="1" applyBorder="1" applyAlignment="1" applyProtection="1">
      <alignment horizontal="left" vertical="top" wrapText="1"/>
      <protection locked="0"/>
    </xf>
    <xf numFmtId="0" fontId="0" fillId="33" borderId="43" xfId="0" applyFill="1" applyBorder="1" applyAlignment="1" applyProtection="1">
      <alignment horizontal="left" vertical="top" wrapText="1"/>
      <protection locked="0"/>
    </xf>
    <xf numFmtId="0" fontId="0" fillId="0" borderId="35" xfId="0" applyBorder="1" applyAlignment="1">
      <alignment horizontal="left" vertical="top" wrapText="1"/>
    </xf>
    <xf numFmtId="0" fontId="17" fillId="0" borderId="0" xfId="0" applyFont="1" applyFill="1" applyBorder="1" applyAlignment="1" applyProtection="1">
      <alignment vertical="center" wrapText="1"/>
      <protection/>
    </xf>
    <xf numFmtId="0" fontId="0" fillId="0" borderId="0" xfId="0" applyAlignment="1">
      <alignment vertical="center" wrapText="1"/>
    </xf>
    <xf numFmtId="0" fontId="0" fillId="0" borderId="97" xfId="0" applyBorder="1" applyAlignment="1">
      <alignment horizontal="center" vertical="center"/>
    </xf>
    <xf numFmtId="0" fontId="0" fillId="0" borderId="12" xfId="0" applyBorder="1" applyAlignment="1">
      <alignment horizontal="center" vertical="center"/>
    </xf>
    <xf numFmtId="0" fontId="0" fillId="0" borderId="9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85" xfId="0" applyBorder="1" applyAlignment="1">
      <alignment vertical="center" textRotation="255"/>
    </xf>
    <xf numFmtId="0" fontId="7" fillId="34" borderId="15" xfId="0" applyFont="1"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35" xfId="0" applyBorder="1" applyAlignment="1" applyProtection="1">
      <alignment vertical="top" wrapText="1"/>
      <protection locked="0"/>
    </xf>
    <xf numFmtId="0" fontId="20" fillId="34" borderId="15" xfId="0" applyFont="1" applyFill="1" applyBorder="1" applyAlignment="1" applyProtection="1">
      <alignment horizontal="left" vertical="top" wrapText="1"/>
      <protection locked="0"/>
    </xf>
    <xf numFmtId="0" fontId="20" fillId="34" borderId="35" xfId="0" applyFont="1" applyFill="1" applyBorder="1" applyAlignment="1" applyProtection="1">
      <alignment horizontal="left" vertical="top" wrapText="1"/>
      <protection locked="0"/>
    </xf>
    <xf numFmtId="0" fontId="7" fillId="34" borderId="10" xfId="0" applyFont="1" applyFill="1" applyBorder="1" applyAlignment="1" applyProtection="1">
      <alignment vertical="top" wrapText="1"/>
      <protection locked="0"/>
    </xf>
    <xf numFmtId="0" fontId="31" fillId="0" borderId="0" xfId="0" applyFont="1" applyAlignment="1">
      <alignment vertical="center" wrapText="1"/>
    </xf>
    <xf numFmtId="0" fontId="15" fillId="0" borderId="0" xfId="0" applyFont="1" applyAlignment="1">
      <alignment vertical="center" wrapText="1"/>
    </xf>
    <xf numFmtId="0" fontId="7" fillId="0" borderId="1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19" fillId="0" borderId="0" xfId="0" applyFont="1" applyAlignment="1">
      <alignment vertical="top" wrapText="1"/>
    </xf>
    <xf numFmtId="0" fontId="40" fillId="0" borderId="58" xfId="0" applyFont="1" applyBorder="1" applyAlignment="1">
      <alignment horizontal="left" vertical="center" wrapText="1"/>
    </xf>
    <xf numFmtId="0" fontId="40" fillId="0" borderId="88" xfId="0" applyFont="1" applyBorder="1" applyAlignment="1">
      <alignment horizontal="left" vertical="center" wrapText="1"/>
    </xf>
    <xf numFmtId="0" fontId="40" fillId="0" borderId="85" xfId="0" applyFont="1" applyBorder="1" applyAlignment="1">
      <alignment horizontal="left" vertical="center" wrapText="1"/>
    </xf>
    <xf numFmtId="0" fontId="0" fillId="0" borderId="85" xfId="0" applyBorder="1" applyAlignment="1">
      <alignment horizontal="left" vertical="center" wrapText="1"/>
    </xf>
    <xf numFmtId="0" fontId="0" fillId="0" borderId="88" xfId="0" applyFont="1" applyBorder="1" applyAlignment="1">
      <alignment horizontal="left" vertical="center" wrapText="1"/>
    </xf>
    <xf numFmtId="0" fontId="8" fillId="0" borderId="40"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176" fontId="41" fillId="0" borderId="0" xfId="0" applyNumberFormat="1" applyFont="1" applyFill="1" applyBorder="1" applyAlignment="1" applyProtection="1">
      <alignment horizontal="center" wrapText="1"/>
      <protection/>
    </xf>
    <xf numFmtId="176" fontId="41" fillId="0" borderId="60" xfId="0" applyNumberFormat="1" applyFont="1" applyFill="1" applyBorder="1" applyAlignment="1" applyProtection="1">
      <alignment horizontal="center" wrapText="1"/>
      <protection/>
    </xf>
    <xf numFmtId="0" fontId="12" fillId="0" borderId="40" xfId="0" applyFont="1" applyFill="1" applyBorder="1" applyAlignment="1" applyProtection="1">
      <alignment horizontal="center" vertical="center" wrapText="1"/>
      <protection/>
    </xf>
    <xf numFmtId="0" fontId="12" fillId="0" borderId="33" xfId="0"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center" wrapText="1"/>
      <protection/>
    </xf>
    <xf numFmtId="0" fontId="34" fillId="0" borderId="0" xfId="0" applyFont="1" applyAlignment="1" applyProtection="1">
      <alignment horizontal="left" wrapText="1"/>
      <protection/>
    </xf>
    <xf numFmtId="176" fontId="41" fillId="0" borderId="0" xfId="0" applyNumberFormat="1" applyFont="1" applyFill="1" applyBorder="1" applyAlignment="1" applyProtection="1">
      <alignment horizontal="left" wrapText="1"/>
      <protection/>
    </xf>
    <xf numFmtId="176" fontId="41" fillId="0" borderId="60" xfId="0" applyNumberFormat="1" applyFont="1" applyFill="1" applyBorder="1" applyAlignment="1" applyProtection="1">
      <alignment horizontal="left" wrapText="1"/>
      <protection/>
    </xf>
    <xf numFmtId="0" fontId="36" fillId="0" borderId="0" xfId="0" applyFont="1" applyAlignment="1" applyProtection="1">
      <alignment horizontal="left" vertical="top" wrapText="1"/>
      <protection/>
    </xf>
    <xf numFmtId="0" fontId="8" fillId="0" borderId="127" xfId="0" applyFont="1" applyFill="1" applyBorder="1" applyAlignment="1" applyProtection="1">
      <alignment horizontal="center" vertical="center" wrapText="1"/>
      <protection/>
    </xf>
    <xf numFmtId="176" fontId="32" fillId="0" borderId="0" xfId="0" applyNumberFormat="1" applyFont="1" applyFill="1" applyBorder="1" applyAlignment="1" applyProtection="1">
      <alignment horizontal="center" wrapText="1"/>
      <protection/>
    </xf>
    <xf numFmtId="176" fontId="32" fillId="0" borderId="60" xfId="0" applyNumberFormat="1" applyFont="1" applyFill="1" applyBorder="1" applyAlignment="1" applyProtection="1">
      <alignment horizontal="center" wrapText="1"/>
      <protection/>
    </xf>
    <xf numFmtId="0" fontId="12" fillId="0" borderId="40"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128" xfId="0" applyFont="1" applyBorder="1" applyAlignment="1" applyProtection="1">
      <alignment horizontal="center" vertical="center" wrapText="1"/>
      <protection/>
    </xf>
    <xf numFmtId="176" fontId="45" fillId="0" borderId="129" xfId="0" applyNumberFormat="1" applyFont="1" applyFill="1" applyBorder="1" applyAlignment="1" applyProtection="1">
      <alignment horizontal="left" wrapText="1"/>
      <protection/>
    </xf>
    <xf numFmtId="176" fontId="45" fillId="0" borderId="130" xfId="0" applyNumberFormat="1" applyFont="1" applyFill="1" applyBorder="1" applyAlignment="1" applyProtection="1">
      <alignment horizontal="left" wrapText="1"/>
      <protection/>
    </xf>
    <xf numFmtId="176" fontId="45" fillId="0" borderId="131" xfId="0" applyNumberFormat="1" applyFont="1" applyFill="1" applyBorder="1" applyAlignment="1" applyProtection="1">
      <alignment horizontal="left" wrapText="1"/>
      <protection/>
    </xf>
    <xf numFmtId="0" fontId="10" fillId="0" borderId="0" xfId="0" applyFont="1" applyFill="1" applyAlignment="1" applyProtection="1">
      <alignment vertical="center"/>
      <protection/>
    </xf>
    <xf numFmtId="0" fontId="2" fillId="0" borderId="40" xfId="0" applyFont="1" applyBorder="1" applyAlignment="1" applyProtection="1">
      <alignment horizontal="center" vertical="center" wrapText="1"/>
      <protection/>
    </xf>
    <xf numFmtId="0" fontId="2" fillId="0" borderId="128" xfId="0" applyFont="1" applyBorder="1" applyAlignment="1" applyProtection="1">
      <alignment horizontal="center" vertical="center" wrapText="1"/>
      <protection/>
    </xf>
    <xf numFmtId="0" fontId="2" fillId="0" borderId="132"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8" fillId="0" borderId="133" xfId="0" applyFont="1" applyBorder="1" applyAlignment="1" applyProtection="1">
      <alignment horizontal="center" vertical="center" shrinkToFit="1"/>
      <protection/>
    </xf>
    <xf numFmtId="0" fontId="8" fillId="0" borderId="79" xfId="0" applyFont="1" applyBorder="1" applyAlignment="1" applyProtection="1">
      <alignment horizontal="center" vertical="center" shrinkToFit="1"/>
      <protection/>
    </xf>
    <xf numFmtId="0" fontId="3" fillId="0" borderId="134" xfId="0" applyFont="1" applyBorder="1" applyAlignment="1" applyProtection="1">
      <alignment horizontal="center" vertical="center"/>
      <protection/>
    </xf>
    <xf numFmtId="0" fontId="0" fillId="0" borderId="134" xfId="0" applyBorder="1" applyAlignment="1" applyProtection="1">
      <alignment horizontal="center"/>
      <protection/>
    </xf>
    <xf numFmtId="0" fontId="0" fillId="0" borderId="135" xfId="0" applyBorder="1" applyAlignment="1" applyProtection="1">
      <alignment horizontal="center"/>
      <protection/>
    </xf>
    <xf numFmtId="0" fontId="8" fillId="0" borderId="127"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5</xdr:row>
      <xdr:rowOff>238125</xdr:rowOff>
    </xdr:from>
    <xdr:to>
      <xdr:col>10</xdr:col>
      <xdr:colOff>7077075</xdr:colOff>
      <xdr:row>8</xdr:row>
      <xdr:rowOff>152400</xdr:rowOff>
    </xdr:to>
    <xdr:sp>
      <xdr:nvSpPr>
        <xdr:cNvPr id="1" name="Text Box 2"/>
        <xdr:cNvSpPr txBox="1">
          <a:spLocks noChangeArrowheads="1"/>
        </xdr:cNvSpPr>
      </xdr:nvSpPr>
      <xdr:spPr>
        <a:xfrm>
          <a:off x="8324850" y="933450"/>
          <a:ext cx="6915150" cy="7048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記載方法についての詳細は、県</a:t>
          </a:r>
          <a:r>
            <a:rPr lang="en-US" cap="none" sz="1400" b="1" i="0" u="none" baseline="0">
              <a:solidFill>
                <a:srgbClr val="FF0000"/>
              </a:solidFill>
              <a:latin typeface="ＭＳ Ｐゴシック"/>
              <a:ea typeface="ＭＳ Ｐゴシック"/>
              <a:cs typeface="ＭＳ Ｐゴシック"/>
            </a:rPr>
            <a:t>HP</a:t>
          </a:r>
          <a:r>
            <a:rPr lang="en-US" cap="none" sz="1400" b="1" i="0" u="none" baseline="0">
              <a:solidFill>
                <a:srgbClr val="FF0000"/>
              </a:solidFill>
              <a:latin typeface="ＭＳ Ｐゴシック"/>
              <a:ea typeface="ＭＳ Ｐゴシック"/>
              <a:cs typeface="ＭＳ Ｐゴシック"/>
            </a:rPr>
            <a:t>に掲載の</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届出マニュアル</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～自動車運送事業者用～）に記載していますので、必ずご確認ください。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3366"/>
              </a:solidFill>
              <a:latin typeface="Calibri"/>
              <a:ea typeface="Calibri"/>
              <a:cs typeface="Calibri"/>
            </a:rPr>
            <a:t>https://www.kankyo.pref.hyogo.lg.jp/jp/warming/houkoku/leg_422</a:t>
          </a:r>
        </a:p>
      </xdr:txBody>
    </xdr:sp>
    <xdr:clientData/>
  </xdr:twoCellAnchor>
  <xdr:twoCellAnchor>
    <xdr:from>
      <xdr:col>10</xdr:col>
      <xdr:colOff>190500</xdr:colOff>
      <xdr:row>24</xdr:row>
      <xdr:rowOff>219075</xdr:rowOff>
    </xdr:from>
    <xdr:to>
      <xdr:col>10</xdr:col>
      <xdr:colOff>7562850</xdr:colOff>
      <xdr:row>28</xdr:row>
      <xdr:rowOff>66675</xdr:rowOff>
    </xdr:to>
    <xdr:sp>
      <xdr:nvSpPr>
        <xdr:cNvPr id="2" name="Text Box 2"/>
        <xdr:cNvSpPr txBox="1">
          <a:spLocks noChangeArrowheads="1"/>
        </xdr:cNvSpPr>
      </xdr:nvSpPr>
      <xdr:spPr>
        <a:xfrm>
          <a:off x="8353425" y="5419725"/>
          <a:ext cx="7381875" cy="106680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a:t>
          </a:r>
          <a:r>
            <a:rPr lang="en-US" cap="none" sz="1400" b="1" i="0" u="none" baseline="0">
              <a:solidFill>
                <a:srgbClr val="FF0000"/>
              </a:solidFill>
              <a:latin typeface="Calibri"/>
              <a:ea typeface="Calibri"/>
              <a:cs typeface="Calibri"/>
            </a:rPr>
            <a:t>Excel</a:t>
          </a:r>
          <a:r>
            <a:rPr lang="en-US" cap="none" sz="1400" b="1" i="0" u="none" baseline="0">
              <a:solidFill>
                <a:srgbClr val="FF0000"/>
              </a:solidFill>
              <a:latin typeface="ＭＳ Ｐゴシック"/>
              <a:ea typeface="ＭＳ Ｐゴシック"/>
              <a:cs typeface="ＭＳ Ｐゴシック"/>
            </a:rPr>
            <a:t>ファイルを「ひょうごの環境」ホームページ「特定物質（温室効果ガス）排出抑制計画」にリンクされた簡易申請システムから提出して下さい。</a:t>
          </a:r>
          <a:r>
            <a:rPr lang="en-US" cap="none" sz="1800" b="0" i="0" u="none" baseline="0">
              <a:solidFill>
                <a:srgbClr val="FF0000"/>
              </a:solidFill>
              <a:latin typeface="Calibri"/>
              <a:ea typeface="Calibri"/>
              <a:cs typeface="Calibri"/>
            </a:rPr>
            <a:t>
</a:t>
          </a:r>
          <a:r>
            <a:rPr lang="en-US" cap="none" sz="1600" b="1" i="0" u="none" baseline="0">
              <a:solidFill>
                <a:srgbClr val="003366"/>
              </a:solidFill>
              <a:latin typeface="Calibri"/>
              <a:ea typeface="Calibri"/>
              <a:cs typeface="Calibri"/>
            </a:rPr>
            <a:t>https://www.kankyo.pref.hyogo.lg.jp/jp/warming/houkoku/leg_422
</a:t>
          </a:r>
          <a:r>
            <a:rPr lang="en-US" cap="none" sz="1400" b="0" i="0" u="none" baseline="0">
              <a:solidFill>
                <a:srgbClr val="FF0000"/>
              </a:solidFill>
              <a:latin typeface="ＭＳ Ｐゴシック"/>
              <a:ea typeface="ＭＳ Ｐゴシック"/>
              <a:cs typeface="ＭＳ Ｐゴシック"/>
            </a:rPr>
            <a:t>受領印をご希望の際は、切手を貼った封筒を同封のうえ、鑑（表紙）のみを郵送してください。</a:t>
          </a:r>
          <a:r>
            <a:rPr lang="en-US" cap="none" sz="1400" b="0" i="0" u="none" baseline="0">
              <a:solidFill>
                <a:srgbClr val="FF0000"/>
              </a:solidFill>
              <a:latin typeface="ＭＳ Ｐゴシック"/>
              <a:ea typeface="ＭＳ Ｐゴシック"/>
              <a:cs typeface="ＭＳ Ｐゴシック"/>
            </a:rPr>
            <a:t>
</a:t>
          </a:r>
        </a:p>
      </xdr:txBody>
    </xdr:sp>
    <xdr:clientData/>
  </xdr:twoCellAnchor>
  <xdr:twoCellAnchor>
    <xdr:from>
      <xdr:col>10</xdr:col>
      <xdr:colOff>180975</xdr:colOff>
      <xdr:row>9</xdr:row>
      <xdr:rowOff>180975</xdr:rowOff>
    </xdr:from>
    <xdr:to>
      <xdr:col>10</xdr:col>
      <xdr:colOff>6915150</xdr:colOff>
      <xdr:row>12</xdr:row>
      <xdr:rowOff>38100</xdr:rowOff>
    </xdr:to>
    <xdr:sp>
      <xdr:nvSpPr>
        <xdr:cNvPr id="3" name="Text Box 9"/>
        <xdr:cNvSpPr txBox="1">
          <a:spLocks noChangeArrowheads="1"/>
        </xdr:cNvSpPr>
      </xdr:nvSpPr>
      <xdr:spPr>
        <a:xfrm>
          <a:off x="8343900" y="1866900"/>
          <a:ext cx="6734175" cy="5619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本ページの記載方法は、届出マニュアル（～自動車運送事業者用～）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P21</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22</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r>
            <a:rPr lang="en-US" cap="none" sz="1400" b="1" i="0" u="none" baseline="0">
              <a:solidFill>
                <a:srgbClr val="FF0000"/>
              </a:solidFill>
              <a:latin typeface="ＭＳ Ｐゴシック"/>
              <a:ea typeface="ＭＳ Ｐゴシック"/>
              <a:cs typeface="ＭＳ Ｐゴシック"/>
            </a:rPr>
            <a:t>
</a:t>
          </a:r>
        </a:p>
      </xdr:txBody>
    </xdr:sp>
    <xdr:clientData/>
  </xdr:twoCellAnchor>
  <xdr:oneCellAnchor>
    <xdr:from>
      <xdr:col>10</xdr:col>
      <xdr:colOff>228600</xdr:colOff>
      <xdr:row>13</xdr:row>
      <xdr:rowOff>247650</xdr:rowOff>
    </xdr:from>
    <xdr:ext cx="6734175" cy="895350"/>
    <xdr:sp>
      <xdr:nvSpPr>
        <xdr:cNvPr id="4" name="Text Box 5"/>
        <xdr:cNvSpPr txBox="1">
          <a:spLocks noChangeArrowheads="1"/>
        </xdr:cNvSpPr>
      </xdr:nvSpPr>
      <xdr:spPr>
        <a:xfrm>
          <a:off x="8391525" y="2905125"/>
          <a:ext cx="6734175" cy="895350"/>
        </a:xfrm>
        <a:prstGeom prst="rect">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提出前に、以下の点を再確認してください。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・「別紙１、別紙２</a:t>
          </a:r>
          <a:r>
            <a:rPr lang="en-US" cap="none" sz="1400" b="0" i="0" u="none" baseline="0">
              <a:solidFill>
                <a:srgbClr val="0000FF"/>
              </a:solidFill>
              <a:latin typeface="ＭＳ Ｐゴシック"/>
              <a:ea typeface="ＭＳ Ｐゴシック"/>
              <a:cs typeface="ＭＳ Ｐゴシック"/>
            </a:rPr>
            <a:t>(1)</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(3)</a:t>
          </a:r>
          <a:r>
            <a:rPr lang="en-US" cap="none" sz="1400" b="0" i="0" u="none" baseline="0">
              <a:solidFill>
                <a:srgbClr val="0000FF"/>
              </a:solidFill>
              <a:latin typeface="ＭＳ Ｐゴシック"/>
              <a:ea typeface="ＭＳ Ｐゴシック"/>
              <a:cs typeface="ＭＳ Ｐゴシック"/>
            </a:rPr>
            <a:t>」シートのセル</a:t>
          </a:r>
          <a:r>
            <a:rPr lang="en-US" cap="none" sz="1400" b="0" i="0" u="none" baseline="0">
              <a:solidFill>
                <a:srgbClr val="0000FF"/>
              </a:solidFill>
              <a:latin typeface="ＭＳ Ｐゴシック"/>
              <a:ea typeface="ＭＳ Ｐゴシック"/>
              <a:cs typeface="ＭＳ Ｐゴシック"/>
            </a:rPr>
            <a:t>G16</a:t>
          </a:r>
          <a:r>
            <a:rPr lang="en-US" cap="none" sz="1400" b="0" i="0" u="none" baseline="0">
              <a:solidFill>
                <a:srgbClr val="0000FF"/>
              </a:solidFill>
              <a:latin typeface="ＭＳ Ｐゴシック"/>
              <a:ea typeface="ＭＳ Ｐゴシック"/>
              <a:cs typeface="ＭＳ Ｐゴシック"/>
            </a:rPr>
            <a:t>「基準年度」、</a:t>
          </a:r>
          <a:r>
            <a:rPr lang="en-US" cap="none" sz="1400" b="0" i="0" u="none" baseline="0">
              <a:solidFill>
                <a:srgbClr val="0000FF"/>
              </a:solidFill>
              <a:latin typeface="ＭＳ Ｐゴシック"/>
              <a:ea typeface="ＭＳ Ｐゴシック"/>
              <a:cs typeface="ＭＳ Ｐゴシック"/>
            </a:rPr>
            <a:t>F</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18</a:t>
          </a:r>
          <a:r>
            <a:rPr lang="en-US" cap="none" sz="1400" b="0" i="0" u="none" baseline="0">
              <a:solidFill>
                <a:srgbClr val="0000FF"/>
              </a:solidFill>
              <a:latin typeface="ＭＳ Ｐゴシック"/>
              <a:ea typeface="ＭＳ Ｐゴシック"/>
              <a:cs typeface="ＭＳ Ｐゴシック"/>
            </a:rPr>
            <a:t>「基準年度排出量」、</a:t>
          </a:r>
          <a:r>
            <a:rPr lang="en-US" cap="none" sz="1400" b="0" i="0" u="none" baseline="0">
              <a:solidFill>
                <a:srgbClr val="0000FF"/>
              </a:solidFill>
              <a:latin typeface="ＭＳ Ｐゴシック"/>
              <a:ea typeface="ＭＳ Ｐゴシック"/>
              <a:cs typeface="ＭＳ Ｐゴシック"/>
            </a:rPr>
            <a:t>L18</a:t>
          </a:r>
          <a:r>
            <a:rPr lang="en-US" cap="none" sz="1400" b="0" i="0" u="none" baseline="0">
              <a:solidFill>
                <a:srgbClr val="0000FF"/>
              </a:solidFill>
              <a:latin typeface="ＭＳ Ｐゴシック"/>
              <a:ea typeface="ＭＳ Ｐゴシック"/>
              <a:cs typeface="ＭＳ Ｐゴシック"/>
            </a:rPr>
            <a:t>「抑制目標量は入力（既提出済の計画書から転記）されていますか。</a:t>
          </a:r>
          <a:r>
            <a:rPr lang="en-US" cap="none" sz="1400" b="0" i="0" u="none" baseline="0">
              <a:solidFill>
                <a:srgbClr val="0000FF"/>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11</xdr:row>
      <xdr:rowOff>47625</xdr:rowOff>
    </xdr:from>
    <xdr:ext cx="4962525" cy="457200"/>
    <xdr:sp>
      <xdr:nvSpPr>
        <xdr:cNvPr id="1" name="Text Box 9"/>
        <xdr:cNvSpPr txBox="1">
          <a:spLocks noChangeArrowheads="1"/>
        </xdr:cNvSpPr>
      </xdr:nvSpPr>
      <xdr:spPr>
        <a:xfrm>
          <a:off x="11249025" y="2514600"/>
          <a:ext cx="4962525" cy="45720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記載方法は、届出マニュアル（～工場・事業所用～）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P23</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24</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257175</xdr:colOff>
      <xdr:row>8</xdr:row>
      <xdr:rowOff>542925</xdr:rowOff>
    </xdr:from>
    <xdr:to>
      <xdr:col>27</xdr:col>
      <xdr:colOff>314325</xdr:colOff>
      <xdr:row>9</xdr:row>
      <xdr:rowOff>400050</xdr:rowOff>
    </xdr:to>
    <xdr:sp>
      <xdr:nvSpPr>
        <xdr:cNvPr id="1" name="正方形/長方形 1"/>
        <xdr:cNvSpPr>
          <a:spLocks/>
        </xdr:cNvSpPr>
      </xdr:nvSpPr>
      <xdr:spPr>
        <a:xfrm>
          <a:off x="12658725" y="3895725"/>
          <a:ext cx="5457825" cy="7429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作成済みの計画に基づき実施した措置結果を報告してください。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30</xdr:row>
      <xdr:rowOff>381000</xdr:rowOff>
    </xdr:from>
    <xdr:to>
      <xdr:col>20</xdr:col>
      <xdr:colOff>381000</xdr:colOff>
      <xdr:row>33</xdr:row>
      <xdr:rowOff>266700</xdr:rowOff>
    </xdr:to>
    <xdr:sp>
      <xdr:nvSpPr>
        <xdr:cNvPr id="1" name="Text Box 3"/>
        <xdr:cNvSpPr txBox="1">
          <a:spLocks noChangeArrowheads="1"/>
        </xdr:cNvSpPr>
      </xdr:nvSpPr>
      <xdr:spPr>
        <a:xfrm>
          <a:off x="14001750" y="12849225"/>
          <a:ext cx="6743700" cy="1171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ＬＰＧのリットル</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の換算については、ＬＰＧ供給事業者から液密度を確認の上、換算してください。液密度が不明な場合は、下記の数値を用いて換算してください。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液密度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ブタン</a:t>
          </a:r>
          <a:r>
            <a:rPr lang="en-US" cap="none" sz="1100" b="0" i="0" u="none" baseline="0">
              <a:solidFill>
                <a:srgbClr val="000000"/>
              </a:solidFill>
              <a:latin typeface="ＭＳ Ｐゴシック"/>
              <a:ea typeface="ＭＳ Ｐゴシック"/>
              <a:cs typeface="ＭＳ Ｐゴシック"/>
            </a:rPr>
            <a:t> 0.5847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プロパン</a:t>
          </a:r>
          <a:r>
            <a:rPr lang="en-US" cap="none" sz="1100" b="0" i="0" u="none" baseline="0">
              <a:solidFill>
                <a:srgbClr val="000000"/>
              </a:solidFill>
              <a:latin typeface="ＭＳ Ｐゴシック"/>
              <a:ea typeface="ＭＳ Ｐゴシック"/>
              <a:cs typeface="ＭＳ Ｐゴシック"/>
            </a:rPr>
            <a:t> 0.5076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ＬＰガス（プロパン・ブタン混合）</a:t>
          </a:r>
          <a:r>
            <a:rPr lang="en-US" cap="none" sz="1100" b="0" i="0" u="none" baseline="0">
              <a:solidFill>
                <a:srgbClr val="000000"/>
              </a:solidFill>
              <a:latin typeface="ＭＳ Ｐゴシック"/>
              <a:ea typeface="ＭＳ Ｐゴシック"/>
              <a:cs typeface="ＭＳ Ｐゴシック"/>
            </a:rPr>
            <a:t> 0.5693 kg/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19050</xdr:rowOff>
    </xdr:from>
    <xdr:to>
      <xdr:col>11</xdr:col>
      <xdr:colOff>828675</xdr:colOff>
      <xdr:row>6</xdr:row>
      <xdr:rowOff>257175</xdr:rowOff>
    </xdr:to>
    <xdr:sp>
      <xdr:nvSpPr>
        <xdr:cNvPr id="2" name="右中かっこ 3"/>
        <xdr:cNvSpPr>
          <a:spLocks/>
        </xdr:cNvSpPr>
      </xdr:nvSpPr>
      <xdr:spPr>
        <a:xfrm rot="5400000">
          <a:off x="7258050" y="21717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419100</xdr:rowOff>
    </xdr:from>
    <xdr:to>
      <xdr:col>11</xdr:col>
      <xdr:colOff>762000</xdr:colOff>
      <xdr:row>17</xdr:row>
      <xdr:rowOff>180975</xdr:rowOff>
    </xdr:to>
    <xdr:sp>
      <xdr:nvSpPr>
        <xdr:cNvPr id="3" name="右中かっこ 4"/>
        <xdr:cNvSpPr>
          <a:spLocks/>
        </xdr:cNvSpPr>
      </xdr:nvSpPr>
      <xdr:spPr>
        <a:xfrm rot="5400000">
          <a:off x="7191375" y="6838950"/>
          <a:ext cx="6391275" cy="1809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27</xdr:row>
      <xdr:rowOff>0</xdr:rowOff>
    </xdr:from>
    <xdr:to>
      <xdr:col>11</xdr:col>
      <xdr:colOff>800100</xdr:colOff>
      <xdr:row>27</xdr:row>
      <xdr:rowOff>161925</xdr:rowOff>
    </xdr:to>
    <xdr:sp>
      <xdr:nvSpPr>
        <xdr:cNvPr id="4" name="右中かっこ 5"/>
        <xdr:cNvSpPr>
          <a:spLocks/>
        </xdr:cNvSpPr>
      </xdr:nvSpPr>
      <xdr:spPr>
        <a:xfrm rot="5400000">
          <a:off x="7229475" y="11182350"/>
          <a:ext cx="6391275" cy="1619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30</xdr:row>
      <xdr:rowOff>19050</xdr:rowOff>
    </xdr:from>
    <xdr:to>
      <xdr:col>11</xdr:col>
      <xdr:colOff>828675</xdr:colOff>
      <xdr:row>30</xdr:row>
      <xdr:rowOff>257175</xdr:rowOff>
    </xdr:to>
    <xdr:sp>
      <xdr:nvSpPr>
        <xdr:cNvPr id="5" name="右中かっこ 6"/>
        <xdr:cNvSpPr>
          <a:spLocks/>
        </xdr:cNvSpPr>
      </xdr:nvSpPr>
      <xdr:spPr>
        <a:xfrm rot="5400000">
          <a:off x="7258050" y="12487275"/>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33</xdr:row>
      <xdr:rowOff>419100</xdr:rowOff>
    </xdr:from>
    <xdr:to>
      <xdr:col>11</xdr:col>
      <xdr:colOff>838200</xdr:colOff>
      <xdr:row>34</xdr:row>
      <xdr:rowOff>219075</xdr:rowOff>
    </xdr:to>
    <xdr:sp>
      <xdr:nvSpPr>
        <xdr:cNvPr id="6" name="右中かっこ 7"/>
        <xdr:cNvSpPr>
          <a:spLocks/>
        </xdr:cNvSpPr>
      </xdr:nvSpPr>
      <xdr:spPr>
        <a:xfrm rot="5400000">
          <a:off x="7277100" y="14173200"/>
          <a:ext cx="6381750" cy="2286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37</xdr:row>
      <xdr:rowOff>19050</xdr:rowOff>
    </xdr:from>
    <xdr:to>
      <xdr:col>11</xdr:col>
      <xdr:colOff>819150</xdr:colOff>
      <xdr:row>37</xdr:row>
      <xdr:rowOff>257175</xdr:rowOff>
    </xdr:to>
    <xdr:sp>
      <xdr:nvSpPr>
        <xdr:cNvPr id="7" name="右中かっこ 8"/>
        <xdr:cNvSpPr>
          <a:spLocks/>
        </xdr:cNvSpPr>
      </xdr:nvSpPr>
      <xdr:spPr>
        <a:xfrm rot="5400000">
          <a:off x="7248525" y="154876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8</xdr:row>
      <xdr:rowOff>400050</xdr:rowOff>
    </xdr:from>
    <xdr:to>
      <xdr:col>11</xdr:col>
      <xdr:colOff>809625</xdr:colOff>
      <xdr:row>9</xdr:row>
      <xdr:rowOff>209550</xdr:rowOff>
    </xdr:to>
    <xdr:sp>
      <xdr:nvSpPr>
        <xdr:cNvPr id="8" name="右中かっこ 9"/>
        <xdr:cNvSpPr>
          <a:spLocks/>
        </xdr:cNvSpPr>
      </xdr:nvSpPr>
      <xdr:spPr>
        <a:xfrm rot="5400000">
          <a:off x="7239000" y="340995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40</xdr:row>
      <xdr:rowOff>171450</xdr:rowOff>
    </xdr:from>
    <xdr:to>
      <xdr:col>2</xdr:col>
      <xdr:colOff>1123950</xdr:colOff>
      <xdr:row>41</xdr:row>
      <xdr:rowOff>247650</xdr:rowOff>
    </xdr:to>
    <xdr:sp>
      <xdr:nvSpPr>
        <xdr:cNvPr id="9" name="正方形/長方形 10"/>
        <xdr:cNvSpPr>
          <a:spLocks/>
        </xdr:cNvSpPr>
      </xdr:nvSpPr>
      <xdr:spPr>
        <a:xfrm>
          <a:off x="381000" y="17059275"/>
          <a:ext cx="2752725" cy="295275"/>
        </a:xfrm>
        <a:prstGeom prst="rect">
          <a:avLst/>
        </a:prstGeom>
        <a:solidFill>
          <a:srgbClr val="FFFF00"/>
        </a:solidFill>
        <a:ln w="381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黄色セルが次世代自動車に該当</a:t>
          </a:r>
        </a:p>
      </xdr:txBody>
    </xdr:sp>
    <xdr:clientData/>
  </xdr:twoCellAnchor>
  <xdr:twoCellAnchor>
    <xdr:from>
      <xdr:col>5</xdr:col>
      <xdr:colOff>133350</xdr:colOff>
      <xdr:row>19</xdr:row>
      <xdr:rowOff>400050</xdr:rowOff>
    </xdr:from>
    <xdr:to>
      <xdr:col>11</xdr:col>
      <xdr:colOff>809625</xdr:colOff>
      <xdr:row>20</xdr:row>
      <xdr:rowOff>209550</xdr:rowOff>
    </xdr:to>
    <xdr:sp>
      <xdr:nvSpPr>
        <xdr:cNvPr id="10" name="右中かっこ 11"/>
        <xdr:cNvSpPr>
          <a:spLocks/>
        </xdr:cNvSpPr>
      </xdr:nvSpPr>
      <xdr:spPr>
        <a:xfrm rot="5400000">
          <a:off x="7239000" y="8153400"/>
          <a:ext cx="6391275" cy="238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180975</xdr:colOff>
      <xdr:row>4</xdr:row>
      <xdr:rowOff>323850</xdr:rowOff>
    </xdr:from>
    <xdr:ext cx="4972050" cy="457200"/>
    <xdr:sp>
      <xdr:nvSpPr>
        <xdr:cNvPr id="11" name="Text Box 9"/>
        <xdr:cNvSpPr txBox="1">
          <a:spLocks noChangeArrowheads="1"/>
        </xdr:cNvSpPr>
      </xdr:nvSpPr>
      <xdr:spPr>
        <a:xfrm>
          <a:off x="14211300" y="1619250"/>
          <a:ext cx="4972050" cy="45720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記載方法は、届出マニュアル（～工場・事業所用～）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P29</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30</a:t>
          </a:r>
          <a:r>
            <a:rPr lang="en-US" cap="none" sz="1400" b="1" i="0" u="none" baseline="0">
              <a:solidFill>
                <a:srgbClr val="FF0000"/>
              </a:solidFill>
              <a:latin typeface="ＭＳ Ｐゴシック"/>
              <a:ea typeface="ＭＳ Ｐゴシック"/>
              <a:cs typeface="ＭＳ Ｐゴシック"/>
            </a:rPr>
            <a:t>に記載していますので、必ずご確認ください。</a:t>
          </a:r>
        </a:p>
      </xdr:txBody>
    </xdr:sp>
    <xdr:clientData/>
  </xdr:oneCellAnchor>
  <xdr:twoCellAnchor>
    <xdr:from>
      <xdr:col>12</xdr:col>
      <xdr:colOff>247650</xdr:colOff>
      <xdr:row>33</xdr:row>
      <xdr:rowOff>323850</xdr:rowOff>
    </xdr:from>
    <xdr:to>
      <xdr:col>20</xdr:col>
      <xdr:colOff>409575</xdr:colOff>
      <xdr:row>39</xdr:row>
      <xdr:rowOff>295275</xdr:rowOff>
    </xdr:to>
    <xdr:sp>
      <xdr:nvSpPr>
        <xdr:cNvPr id="12" name="Text Box 3"/>
        <xdr:cNvSpPr txBox="1">
          <a:spLocks noChangeArrowheads="1"/>
        </xdr:cNvSpPr>
      </xdr:nvSpPr>
      <xdr:spPr>
        <a:xfrm>
          <a:off x="14020800" y="14077950"/>
          <a:ext cx="6753225" cy="2600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電力排出係数については、契約している電気事業者によって異なります。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から最新の電力排出係数を確認し、記載してください。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（参考）関西電力調整後電力排出係数（ゼロカーボンメニューを除く）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0.000475t-CO2/kWh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0.000516t-CO2/kW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0.000523t-CO2/kW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0.000496t-CO2/kW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0.000493t-CO2/kW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0.000418t-CO2/kW</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0.000318t-CO2/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0.000351t-CO2/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0.000311t-CO2/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
</a:t>
          </a:r>
          <a:r>
            <a:rPr lang="en-US" cap="none" sz="1100" b="0" i="0" u="none" baseline="0">
              <a:solidFill>
                <a:srgbClr val="000000"/>
              </a:solidFill>
              <a:latin typeface="Calibri"/>
              <a:ea typeface="Calibri"/>
              <a:cs typeface="Calibri"/>
            </a:rPr>
            <a:t>2023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0.000434t-CO2/</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Wh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M49"/>
  <sheetViews>
    <sheetView view="pageBreakPreview" zoomScale="85" zoomScaleSheetLayoutView="85" zoomScalePageLayoutView="0" workbookViewId="0" topLeftCell="A1">
      <selection activeCell="C22" sqref="C22"/>
    </sheetView>
  </sheetViews>
  <sheetFormatPr defaultColWidth="9.00390625" defaultRowHeight="13.5"/>
  <cols>
    <col min="1" max="1" width="0.875" style="0" customWidth="1"/>
    <col min="2" max="2" width="6.00390625" style="0" customWidth="1"/>
    <col min="3" max="3" width="52.875" style="0" customWidth="1"/>
    <col min="4" max="4" width="58.875" style="0" customWidth="1"/>
  </cols>
  <sheetData>
    <row r="1" ht="3.75" customHeight="1"/>
    <row r="2" spans="2:13" ht="20.25" customHeight="1">
      <c r="B2" s="276" t="s">
        <v>60</v>
      </c>
      <c r="C2" s="276"/>
      <c r="D2" s="276"/>
      <c r="E2" s="22"/>
      <c r="F2" s="22"/>
      <c r="G2" s="22"/>
      <c r="H2" s="22"/>
      <c r="I2" s="22"/>
      <c r="J2" s="22"/>
      <c r="K2" s="22"/>
      <c r="L2" s="1"/>
      <c r="M2" s="1"/>
    </row>
    <row r="3" spans="2:13" ht="24.75" customHeight="1">
      <c r="B3" s="274" t="s">
        <v>162</v>
      </c>
      <c r="C3" s="275"/>
      <c r="D3" s="275"/>
      <c r="E3" s="29"/>
      <c r="F3" s="29"/>
      <c r="G3" s="29"/>
      <c r="H3" s="29"/>
      <c r="I3" s="29"/>
      <c r="J3" s="29"/>
      <c r="K3" s="29"/>
      <c r="L3" s="29"/>
      <c r="M3" s="29"/>
    </row>
    <row r="4" spans="2:13" ht="24" customHeight="1">
      <c r="B4" s="18" t="s">
        <v>49</v>
      </c>
      <c r="C4" s="35" t="s">
        <v>52</v>
      </c>
      <c r="D4" s="35" t="s">
        <v>50</v>
      </c>
      <c r="E4" s="29"/>
      <c r="F4" s="29"/>
      <c r="G4" s="29"/>
      <c r="H4" s="29"/>
      <c r="I4" s="29"/>
      <c r="J4" s="29"/>
      <c r="K4" s="29"/>
      <c r="L4" s="29"/>
      <c r="M4" s="29"/>
    </row>
    <row r="5" spans="2:13" ht="38.25" customHeight="1">
      <c r="B5" s="35">
        <v>1</v>
      </c>
      <c r="C5" s="19" t="s">
        <v>51</v>
      </c>
      <c r="D5" s="19" t="s">
        <v>48</v>
      </c>
      <c r="E5" s="29"/>
      <c r="F5" s="29"/>
      <c r="G5" s="29"/>
      <c r="H5" s="29"/>
      <c r="I5" s="29"/>
      <c r="J5" s="29"/>
      <c r="K5" s="29"/>
      <c r="L5" s="29"/>
      <c r="M5" s="29"/>
    </row>
    <row r="6" spans="2:13" ht="57" customHeight="1">
      <c r="B6" s="35">
        <v>2</v>
      </c>
      <c r="C6" s="19" t="s">
        <v>109</v>
      </c>
      <c r="D6" s="19" t="s">
        <v>108</v>
      </c>
      <c r="E6" s="29"/>
      <c r="F6" s="29"/>
      <c r="G6" s="29"/>
      <c r="H6" s="29"/>
      <c r="I6" s="29"/>
      <c r="J6" s="29"/>
      <c r="K6" s="29"/>
      <c r="L6" s="29"/>
      <c r="M6" s="29"/>
    </row>
    <row r="7" spans="2:13" ht="41.25" customHeight="1">
      <c r="B7" s="35">
        <v>3</v>
      </c>
      <c r="C7" s="19" t="s">
        <v>79</v>
      </c>
      <c r="D7" s="19"/>
      <c r="E7" s="29"/>
      <c r="F7" s="29"/>
      <c r="G7" s="29"/>
      <c r="H7" s="29"/>
      <c r="I7" s="29"/>
      <c r="J7" s="29"/>
      <c r="K7" s="29"/>
      <c r="L7" s="29"/>
      <c r="M7" s="29"/>
    </row>
    <row r="8" spans="2:13" ht="60.75" customHeight="1">
      <c r="B8" s="35">
        <v>4</v>
      </c>
      <c r="C8" s="19" t="s">
        <v>80</v>
      </c>
      <c r="D8" s="19" t="s">
        <v>81</v>
      </c>
      <c r="E8" s="29"/>
      <c r="F8" s="29"/>
      <c r="G8" s="29"/>
      <c r="H8" s="29"/>
      <c r="I8" s="29"/>
      <c r="J8" s="29"/>
      <c r="K8" s="29"/>
      <c r="L8" s="29"/>
      <c r="M8" s="29"/>
    </row>
    <row r="9" spans="2:13" ht="77.25" customHeight="1">
      <c r="B9" s="35">
        <v>5</v>
      </c>
      <c r="C9" s="19" t="s">
        <v>78</v>
      </c>
      <c r="D9" s="19" t="s">
        <v>159</v>
      </c>
      <c r="E9" s="29"/>
      <c r="F9" s="29"/>
      <c r="G9" s="29"/>
      <c r="H9" s="29"/>
      <c r="I9" s="29"/>
      <c r="J9" s="29"/>
      <c r="K9" s="29"/>
      <c r="L9" s="29"/>
      <c r="M9" s="29"/>
    </row>
    <row r="10" spans="2:13" ht="117.75" customHeight="1">
      <c r="B10" s="35">
        <v>7</v>
      </c>
      <c r="C10" s="19" t="s">
        <v>316</v>
      </c>
      <c r="D10" s="19" t="s">
        <v>107</v>
      </c>
      <c r="E10" s="29"/>
      <c r="F10" s="29"/>
      <c r="G10" s="29"/>
      <c r="H10" s="29"/>
      <c r="I10" s="29"/>
      <c r="J10" s="29"/>
      <c r="K10" s="29"/>
      <c r="L10" s="29"/>
      <c r="M10" s="29"/>
    </row>
    <row r="11" spans="2:13" ht="11.25" customHeight="1">
      <c r="B11" s="34" t="s">
        <v>0</v>
      </c>
      <c r="C11" s="14"/>
      <c r="D11" s="14"/>
      <c r="E11" s="29"/>
      <c r="F11" s="29"/>
      <c r="G11" s="29"/>
      <c r="H11" s="29"/>
      <c r="I11" s="29"/>
      <c r="J11" s="29"/>
      <c r="K11" s="29"/>
      <c r="L11" s="29"/>
      <c r="M11" s="29"/>
    </row>
    <row r="12" spans="2:13" ht="11.25" customHeight="1">
      <c r="B12" s="29"/>
      <c r="C12" s="14"/>
      <c r="D12" s="14"/>
      <c r="E12" s="29"/>
      <c r="F12" s="29"/>
      <c r="G12" s="29"/>
      <c r="H12" s="29"/>
      <c r="I12" s="29"/>
      <c r="J12" s="29"/>
      <c r="K12" s="29"/>
      <c r="L12" s="29"/>
      <c r="M12" s="29"/>
    </row>
    <row r="13" spans="2:13" ht="17.25">
      <c r="B13" s="29"/>
      <c r="C13" s="14"/>
      <c r="D13" s="14"/>
      <c r="E13" s="29"/>
      <c r="F13" s="29"/>
      <c r="G13" s="29"/>
      <c r="H13" s="29"/>
      <c r="I13" s="29"/>
      <c r="J13" s="29"/>
      <c r="K13" s="29"/>
      <c r="L13" s="29"/>
      <c r="M13" s="29"/>
    </row>
    <row r="14" spans="2:13" ht="17.25">
      <c r="B14" s="29"/>
      <c r="C14" s="14"/>
      <c r="D14" s="14"/>
      <c r="E14" s="29"/>
      <c r="F14" s="29"/>
      <c r="G14" s="29"/>
      <c r="H14" s="29"/>
      <c r="I14" s="29"/>
      <c r="J14" s="29"/>
      <c r="K14" s="29"/>
      <c r="L14" s="29"/>
      <c r="M14" s="29"/>
    </row>
    <row r="15" spans="2:13" ht="17.25">
      <c r="B15" s="29"/>
      <c r="C15" s="14"/>
      <c r="D15" s="14"/>
      <c r="E15" s="29"/>
      <c r="F15" s="29"/>
      <c r="G15" s="29"/>
      <c r="H15" s="29"/>
      <c r="I15" s="29"/>
      <c r="J15" s="29"/>
      <c r="K15" s="29"/>
      <c r="L15" s="29"/>
      <c r="M15" s="29"/>
    </row>
    <row r="16" spans="2:13" ht="17.25">
      <c r="B16" s="29"/>
      <c r="C16" s="14"/>
      <c r="D16" s="14"/>
      <c r="E16" s="29"/>
      <c r="F16" s="29"/>
      <c r="G16" s="29"/>
      <c r="H16" s="29"/>
      <c r="I16" s="29"/>
      <c r="J16" s="29"/>
      <c r="K16" s="29"/>
      <c r="L16" s="29"/>
      <c r="M16" s="29"/>
    </row>
    <row r="17" spans="2:13" ht="17.25">
      <c r="B17" s="29"/>
      <c r="C17" s="14"/>
      <c r="D17" s="14"/>
      <c r="E17" s="29"/>
      <c r="F17" s="29"/>
      <c r="G17" s="29"/>
      <c r="H17" s="29"/>
      <c r="I17" s="29"/>
      <c r="J17" s="29"/>
      <c r="K17" s="29"/>
      <c r="L17" s="29"/>
      <c r="M17" s="29"/>
    </row>
    <row r="18" spans="2:13" ht="17.25">
      <c r="B18" s="29"/>
      <c r="C18" s="14"/>
      <c r="D18" s="14"/>
      <c r="E18" s="29"/>
      <c r="F18" s="29"/>
      <c r="G18" s="29"/>
      <c r="H18" s="29"/>
      <c r="I18" s="29"/>
      <c r="J18" s="29"/>
      <c r="K18" s="29"/>
      <c r="L18" s="29"/>
      <c r="M18" s="29"/>
    </row>
    <row r="19" spans="2:13" ht="17.25">
      <c r="B19" s="29"/>
      <c r="C19" s="14"/>
      <c r="D19" s="14"/>
      <c r="E19" s="29"/>
      <c r="F19" s="29"/>
      <c r="G19" s="29"/>
      <c r="H19" s="29"/>
      <c r="I19" s="29"/>
      <c r="J19" s="29"/>
      <c r="K19" s="29"/>
      <c r="L19" s="29"/>
      <c r="M19" s="29"/>
    </row>
    <row r="20" spans="2:13" ht="17.25">
      <c r="B20" s="29"/>
      <c r="C20" s="14"/>
      <c r="D20" s="14"/>
      <c r="E20" s="29"/>
      <c r="F20" s="29"/>
      <c r="G20" s="29"/>
      <c r="H20" s="29"/>
      <c r="I20" s="29"/>
      <c r="J20" s="29"/>
      <c r="K20" s="29"/>
      <c r="L20" s="29"/>
      <c r="M20" s="29"/>
    </row>
    <row r="21" spans="2:13" ht="17.25">
      <c r="B21" s="29"/>
      <c r="C21" s="14"/>
      <c r="D21" s="14"/>
      <c r="E21" s="29"/>
      <c r="F21" s="29"/>
      <c r="G21" s="29"/>
      <c r="H21" s="29"/>
      <c r="I21" s="29"/>
      <c r="J21" s="29"/>
      <c r="K21" s="29"/>
      <c r="L21" s="29"/>
      <c r="M21" s="29"/>
    </row>
    <row r="22" spans="2:13" ht="17.25">
      <c r="B22" s="29"/>
      <c r="C22" s="29"/>
      <c r="D22" s="29"/>
      <c r="E22" s="29"/>
      <c r="F22" s="29"/>
      <c r="G22" s="29"/>
      <c r="H22" s="29"/>
      <c r="I22" s="29"/>
      <c r="J22" s="29"/>
      <c r="K22" s="29"/>
      <c r="L22" s="29"/>
      <c r="M22" s="29"/>
    </row>
    <row r="23" spans="2:13" ht="17.25">
      <c r="B23" s="29"/>
      <c r="C23" s="29"/>
      <c r="D23" s="29"/>
      <c r="E23" s="29"/>
      <c r="F23" s="29"/>
      <c r="G23" s="29"/>
      <c r="H23" s="29"/>
      <c r="I23" s="29"/>
      <c r="J23" s="29"/>
      <c r="K23" s="29"/>
      <c r="L23" s="29"/>
      <c r="M23" s="29"/>
    </row>
    <row r="24" spans="2:13" ht="17.25">
      <c r="B24" s="29"/>
      <c r="C24" s="29"/>
      <c r="D24" s="29"/>
      <c r="E24" s="29"/>
      <c r="F24" s="29"/>
      <c r="G24" s="29"/>
      <c r="H24" s="29"/>
      <c r="I24" s="29"/>
      <c r="J24" s="29"/>
      <c r="K24" s="29"/>
      <c r="L24" s="29"/>
      <c r="M24" s="29"/>
    </row>
    <row r="25" spans="2:13" ht="17.25">
      <c r="B25" s="29"/>
      <c r="C25" s="29"/>
      <c r="D25" s="29"/>
      <c r="E25" s="29"/>
      <c r="F25" s="29"/>
      <c r="G25" s="29"/>
      <c r="H25" s="29"/>
      <c r="I25" s="29"/>
      <c r="J25" s="29"/>
      <c r="K25" s="29"/>
      <c r="L25" s="29"/>
      <c r="M25" s="29"/>
    </row>
    <row r="26" spans="2:13" ht="17.25">
      <c r="B26" s="29"/>
      <c r="C26" s="29"/>
      <c r="D26" s="29"/>
      <c r="E26" s="29"/>
      <c r="F26" s="29"/>
      <c r="G26" s="29"/>
      <c r="H26" s="29"/>
      <c r="I26" s="29"/>
      <c r="J26" s="29"/>
      <c r="K26" s="29"/>
      <c r="L26" s="29"/>
      <c r="M26" s="29"/>
    </row>
    <row r="27" spans="2:13" ht="17.25">
      <c r="B27" s="29"/>
      <c r="C27" s="29"/>
      <c r="D27" s="29"/>
      <c r="E27" s="29"/>
      <c r="F27" s="29"/>
      <c r="G27" s="29"/>
      <c r="H27" s="29"/>
      <c r="I27" s="29"/>
      <c r="J27" s="29"/>
      <c r="K27" s="29"/>
      <c r="L27" s="29"/>
      <c r="M27" s="29"/>
    </row>
    <row r="28" spans="2:13" ht="17.25">
      <c r="B28" s="29"/>
      <c r="C28" s="29"/>
      <c r="D28" s="29"/>
      <c r="E28" s="29"/>
      <c r="F28" s="29"/>
      <c r="G28" s="29"/>
      <c r="H28" s="29"/>
      <c r="I28" s="29"/>
      <c r="J28" s="29"/>
      <c r="K28" s="29"/>
      <c r="L28" s="29"/>
      <c r="M28" s="29"/>
    </row>
    <row r="29" spans="2:13" ht="17.25">
      <c r="B29" s="29"/>
      <c r="C29" s="29"/>
      <c r="D29" s="29"/>
      <c r="E29" s="29"/>
      <c r="F29" s="29"/>
      <c r="G29" s="29"/>
      <c r="H29" s="29"/>
      <c r="I29" s="29"/>
      <c r="J29" s="29"/>
      <c r="K29" s="29"/>
      <c r="L29" s="29"/>
      <c r="M29" s="29"/>
    </row>
    <row r="30" spans="2:13" ht="17.25">
      <c r="B30" s="29"/>
      <c r="C30" s="29"/>
      <c r="D30" s="29"/>
      <c r="E30" s="29"/>
      <c r="F30" s="29"/>
      <c r="G30" s="29"/>
      <c r="H30" s="29"/>
      <c r="I30" s="29"/>
      <c r="J30" s="29"/>
      <c r="K30" s="29"/>
      <c r="L30" s="29"/>
      <c r="M30" s="29"/>
    </row>
    <row r="31" spans="2:13" ht="17.25">
      <c r="B31" s="29"/>
      <c r="C31" s="29"/>
      <c r="D31" s="29"/>
      <c r="E31" s="29"/>
      <c r="F31" s="29"/>
      <c r="G31" s="29"/>
      <c r="H31" s="29"/>
      <c r="I31" s="29"/>
      <c r="J31" s="29"/>
      <c r="K31" s="29"/>
      <c r="L31" s="29"/>
      <c r="M31" s="29"/>
    </row>
    <row r="32" spans="2:13" ht="17.25">
      <c r="B32" s="29"/>
      <c r="C32" s="29"/>
      <c r="D32" s="29"/>
      <c r="E32" s="29"/>
      <c r="F32" s="29"/>
      <c r="G32" s="29"/>
      <c r="H32" s="29"/>
      <c r="I32" s="29"/>
      <c r="J32" s="29"/>
      <c r="K32" s="29"/>
      <c r="L32" s="29"/>
      <c r="M32" s="29"/>
    </row>
    <row r="33" spans="2:13" ht="17.25">
      <c r="B33" s="29"/>
      <c r="C33" s="29"/>
      <c r="D33" s="29"/>
      <c r="E33" s="29"/>
      <c r="F33" s="29"/>
      <c r="G33" s="29"/>
      <c r="H33" s="29"/>
      <c r="I33" s="29"/>
      <c r="J33" s="29"/>
      <c r="K33" s="29"/>
      <c r="L33" s="29"/>
      <c r="M33" s="29"/>
    </row>
    <row r="34" spans="2:13" ht="13.5">
      <c r="B34" s="1"/>
      <c r="C34" s="1"/>
      <c r="D34" s="1"/>
      <c r="E34" s="1"/>
      <c r="F34" s="1"/>
      <c r="G34" s="1"/>
      <c r="H34" s="1"/>
      <c r="I34" s="1"/>
      <c r="J34" s="1"/>
      <c r="K34" s="1"/>
      <c r="L34" s="1"/>
      <c r="M34" s="1"/>
    </row>
    <row r="35" spans="2:13" ht="13.5">
      <c r="B35" s="1"/>
      <c r="C35" s="1"/>
      <c r="D35" s="1"/>
      <c r="E35" s="1"/>
      <c r="F35" s="1"/>
      <c r="G35" s="1"/>
      <c r="H35" s="1"/>
      <c r="I35" s="1"/>
      <c r="J35" s="1"/>
      <c r="K35" s="1"/>
      <c r="L35" s="1"/>
      <c r="M35" s="1"/>
    </row>
    <row r="36" spans="2:13" ht="13.5">
      <c r="B36" s="1"/>
      <c r="C36" s="1"/>
      <c r="D36" s="1"/>
      <c r="E36" s="1"/>
      <c r="F36" s="1"/>
      <c r="G36" s="1"/>
      <c r="H36" s="1"/>
      <c r="I36" s="1"/>
      <c r="J36" s="1"/>
      <c r="K36" s="1"/>
      <c r="L36" s="1"/>
      <c r="M36" s="1"/>
    </row>
    <row r="37" spans="2:13" ht="13.5">
      <c r="B37" s="1"/>
      <c r="C37" s="1"/>
      <c r="D37" s="1"/>
      <c r="E37" s="1"/>
      <c r="F37" s="1"/>
      <c r="G37" s="1"/>
      <c r="H37" s="1"/>
      <c r="I37" s="1"/>
      <c r="J37" s="1"/>
      <c r="K37" s="1"/>
      <c r="L37" s="1"/>
      <c r="M37" s="1"/>
    </row>
    <row r="38" spans="2:13" ht="13.5">
      <c r="B38" s="1"/>
      <c r="C38" s="1"/>
      <c r="D38" s="1"/>
      <c r="E38" s="1"/>
      <c r="F38" s="1"/>
      <c r="G38" s="1"/>
      <c r="H38" s="1"/>
      <c r="I38" s="1"/>
      <c r="J38" s="1"/>
      <c r="K38" s="1"/>
      <c r="L38" s="1"/>
      <c r="M38" s="1"/>
    </row>
    <row r="39" spans="2:13" ht="13.5">
      <c r="B39" s="1"/>
      <c r="C39" s="1"/>
      <c r="D39" s="1"/>
      <c r="E39" s="1"/>
      <c r="F39" s="1"/>
      <c r="G39" s="1"/>
      <c r="H39" s="1"/>
      <c r="I39" s="1"/>
      <c r="J39" s="1"/>
      <c r="K39" s="1"/>
      <c r="L39" s="1"/>
      <c r="M39" s="1"/>
    </row>
    <row r="40" spans="2:13" ht="13.5">
      <c r="B40" s="1"/>
      <c r="C40" s="1"/>
      <c r="D40" s="1"/>
      <c r="E40" s="1"/>
      <c r="F40" s="1"/>
      <c r="G40" s="1"/>
      <c r="H40" s="1"/>
      <c r="I40" s="1"/>
      <c r="J40" s="1"/>
      <c r="K40" s="1"/>
      <c r="L40" s="1"/>
      <c r="M40" s="1"/>
    </row>
    <row r="41" spans="2:13" ht="13.5">
      <c r="B41" s="1"/>
      <c r="C41" s="1"/>
      <c r="D41" s="1"/>
      <c r="E41" s="1"/>
      <c r="F41" s="1"/>
      <c r="G41" s="1"/>
      <c r="H41" s="1"/>
      <c r="I41" s="1"/>
      <c r="J41" s="1"/>
      <c r="K41" s="1"/>
      <c r="L41" s="1"/>
      <c r="M41" s="1"/>
    </row>
    <row r="42" spans="2:13" ht="13.5">
      <c r="B42" s="1"/>
      <c r="C42" s="1"/>
      <c r="D42" s="1"/>
      <c r="E42" s="1"/>
      <c r="F42" s="1"/>
      <c r="G42" s="1"/>
      <c r="H42" s="1"/>
      <c r="I42" s="1"/>
      <c r="J42" s="1"/>
      <c r="K42" s="1"/>
      <c r="L42" s="1"/>
      <c r="M42" s="1"/>
    </row>
    <row r="43" spans="2:13" ht="13.5">
      <c r="B43" s="1"/>
      <c r="C43" s="1"/>
      <c r="D43" s="1"/>
      <c r="E43" s="1"/>
      <c r="F43" s="1"/>
      <c r="G43" s="1"/>
      <c r="H43" s="1"/>
      <c r="I43" s="1"/>
      <c r="J43" s="1"/>
      <c r="K43" s="1"/>
      <c r="L43" s="1"/>
      <c r="M43" s="1"/>
    </row>
    <row r="44" spans="2:13" ht="13.5">
      <c r="B44" s="1"/>
      <c r="C44" s="1"/>
      <c r="D44" s="1"/>
      <c r="E44" s="1"/>
      <c r="F44" s="1"/>
      <c r="G44" s="1"/>
      <c r="H44" s="1"/>
      <c r="I44" s="1"/>
      <c r="J44" s="1"/>
      <c r="K44" s="1"/>
      <c r="L44" s="1"/>
      <c r="M44" s="1"/>
    </row>
    <row r="45" spans="2:13" ht="13.5">
      <c r="B45" s="1"/>
      <c r="C45" s="1"/>
      <c r="D45" s="1"/>
      <c r="E45" s="1"/>
      <c r="F45" s="1"/>
      <c r="G45" s="1"/>
      <c r="H45" s="1"/>
      <c r="I45" s="1"/>
      <c r="J45" s="1"/>
      <c r="K45" s="1"/>
      <c r="L45" s="1"/>
      <c r="M45" s="1"/>
    </row>
    <row r="46" spans="2:13" ht="13.5">
      <c r="B46" s="1"/>
      <c r="C46" s="1"/>
      <c r="D46" s="1"/>
      <c r="E46" s="1"/>
      <c r="F46" s="1"/>
      <c r="G46" s="1"/>
      <c r="H46" s="1"/>
      <c r="I46" s="1"/>
      <c r="J46" s="1"/>
      <c r="K46" s="1"/>
      <c r="L46" s="1"/>
      <c r="M46" s="1"/>
    </row>
    <row r="47" spans="2:13" ht="13.5">
      <c r="B47" s="1"/>
      <c r="C47" s="1"/>
      <c r="D47" s="1"/>
      <c r="E47" s="1"/>
      <c r="F47" s="1"/>
      <c r="G47" s="1"/>
      <c r="H47" s="1"/>
      <c r="I47" s="1"/>
      <c r="J47" s="1"/>
      <c r="K47" s="1"/>
      <c r="L47" s="1"/>
      <c r="M47" s="1"/>
    </row>
    <row r="48" spans="2:13" ht="13.5">
      <c r="B48" s="1"/>
      <c r="C48" s="1"/>
      <c r="D48" s="1"/>
      <c r="E48" s="1"/>
      <c r="F48" s="1"/>
      <c r="G48" s="1"/>
      <c r="H48" s="1"/>
      <c r="I48" s="1"/>
      <c r="J48" s="1"/>
      <c r="K48" s="1"/>
      <c r="L48" s="1"/>
      <c r="M48" s="1"/>
    </row>
    <row r="49" spans="2:13" ht="13.5">
      <c r="B49" s="1"/>
      <c r="C49" s="1"/>
      <c r="D49" s="1"/>
      <c r="E49" s="1"/>
      <c r="F49" s="1"/>
      <c r="G49" s="1"/>
      <c r="H49" s="1"/>
      <c r="I49" s="1"/>
      <c r="J49" s="1"/>
      <c r="K49" s="1"/>
      <c r="L49" s="1"/>
      <c r="M49" s="1"/>
    </row>
  </sheetData>
  <sheetProtection/>
  <mergeCells count="2">
    <mergeCell ref="B3:D3"/>
    <mergeCell ref="B2:D2"/>
  </mergeCells>
  <printOptions horizontalCentered="1"/>
  <pageMargins left="0.4330708661417323" right="0.35433070866141736" top="0.984251968503937" bottom="0.984251968503937" header="0.5118110236220472" footer="0.511811023622047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N63"/>
  <sheetViews>
    <sheetView tabSelected="1" view="pageBreakPreview" zoomScale="70" zoomScaleNormal="75" zoomScaleSheetLayoutView="70" zoomScalePageLayoutView="0" workbookViewId="0" topLeftCell="A7">
      <selection activeCell="B7" sqref="B7"/>
    </sheetView>
  </sheetViews>
  <sheetFormatPr defaultColWidth="9.00390625" defaultRowHeight="13.5"/>
  <cols>
    <col min="1" max="1" width="4.875" style="0" customWidth="1"/>
    <col min="2" max="2" width="12.00390625" style="0" customWidth="1"/>
    <col min="3" max="3" width="18.50390625" style="0" customWidth="1"/>
    <col min="4" max="4" width="9.50390625" style="0" customWidth="1"/>
    <col min="5" max="5" width="6.125" style="0" customWidth="1"/>
    <col min="6" max="6" width="19.00390625" style="0" customWidth="1"/>
    <col min="7" max="7" width="13.875" style="0" customWidth="1"/>
    <col min="8" max="8" width="14.50390625" style="0" customWidth="1"/>
    <col min="9" max="9" width="6.125" style="0" customWidth="1"/>
    <col min="10" max="10" width="2.625" style="0" customWidth="1"/>
    <col min="11" max="11" width="105.25390625" style="0" customWidth="1"/>
  </cols>
  <sheetData>
    <row r="1" spans="1:14" ht="8.25" customHeight="1">
      <c r="A1" s="4"/>
      <c r="B1" s="4"/>
      <c r="C1" s="4"/>
      <c r="D1" s="4"/>
      <c r="E1" s="4"/>
      <c r="F1" s="4"/>
      <c r="G1" s="4"/>
      <c r="H1" s="4"/>
      <c r="I1" s="4"/>
      <c r="J1" s="4"/>
      <c r="K1" s="2"/>
      <c r="L1" s="4"/>
      <c r="M1" s="5"/>
      <c r="N1" s="5"/>
    </row>
    <row r="2" spans="1:14" ht="18.75" customHeight="1">
      <c r="A2" s="4"/>
      <c r="B2" s="338" t="s">
        <v>153</v>
      </c>
      <c r="C2" s="338"/>
      <c r="D2" s="338"/>
      <c r="E2" s="4"/>
      <c r="F2" s="26" t="s">
        <v>32</v>
      </c>
      <c r="G2" s="343" t="s">
        <v>44</v>
      </c>
      <c r="H2" s="344"/>
      <c r="I2" s="345"/>
      <c r="J2" s="4"/>
      <c r="K2" s="27" t="s">
        <v>53</v>
      </c>
      <c r="L2" s="4"/>
      <c r="M2" s="5"/>
      <c r="N2" s="5"/>
    </row>
    <row r="3" spans="1:14" ht="5.25" customHeight="1">
      <c r="A3" s="4"/>
      <c r="B3" s="4"/>
      <c r="C3" s="4"/>
      <c r="D3" s="4"/>
      <c r="E3" s="4"/>
      <c r="F3" s="26"/>
      <c r="G3" s="346"/>
      <c r="H3" s="347"/>
      <c r="I3" s="348"/>
      <c r="J3" s="4"/>
      <c r="K3" s="2"/>
      <c r="L3" s="4"/>
      <c r="M3" s="5"/>
      <c r="N3" s="5"/>
    </row>
    <row r="4" spans="1:14" ht="18" customHeight="1">
      <c r="A4" s="4"/>
      <c r="B4" s="338" t="s">
        <v>204</v>
      </c>
      <c r="C4" s="338"/>
      <c r="D4" s="338"/>
      <c r="E4" s="338"/>
      <c r="F4" s="338"/>
      <c r="G4" s="338"/>
      <c r="H4" s="338"/>
      <c r="I4" s="338"/>
      <c r="J4" s="4"/>
      <c r="K4" s="2"/>
      <c r="L4" s="4"/>
      <c r="M4" s="5"/>
      <c r="N4" s="5"/>
    </row>
    <row r="5" spans="1:14" ht="4.5" customHeight="1">
      <c r="A5" s="4"/>
      <c r="B5" s="4"/>
      <c r="C5" s="4"/>
      <c r="D5" s="4"/>
      <c r="E5" s="4"/>
      <c r="F5" s="4"/>
      <c r="G5" s="4"/>
      <c r="H5" s="4"/>
      <c r="I5" s="4"/>
      <c r="J5" s="4"/>
      <c r="K5" s="2"/>
      <c r="L5" s="4"/>
      <c r="M5" s="5"/>
      <c r="N5" s="5"/>
    </row>
    <row r="6" spans="1:14" ht="22.5" customHeight="1">
      <c r="A6" s="4"/>
      <c r="B6" s="4"/>
      <c r="C6" s="4"/>
      <c r="D6" s="4"/>
      <c r="E6" s="4"/>
      <c r="F6" s="8" t="s">
        <v>96</v>
      </c>
      <c r="G6" s="339"/>
      <c r="H6" s="339"/>
      <c r="I6" s="339"/>
      <c r="J6" s="4"/>
      <c r="K6" s="80"/>
      <c r="L6" s="4"/>
      <c r="M6" s="5"/>
      <c r="N6" s="5"/>
    </row>
    <row r="7" spans="1:14" ht="17.25" customHeight="1">
      <c r="A7" s="4"/>
      <c r="B7" s="4"/>
      <c r="C7" s="4"/>
      <c r="D7" s="4"/>
      <c r="E7" s="4"/>
      <c r="F7" s="4"/>
      <c r="G7" s="10"/>
      <c r="H7" s="10"/>
      <c r="I7" s="10"/>
      <c r="J7" s="4"/>
      <c r="K7" s="82"/>
      <c r="L7" s="4"/>
      <c r="M7" s="5"/>
      <c r="N7" s="5"/>
    </row>
    <row r="8" spans="1:14" ht="22.5" customHeight="1">
      <c r="A8" s="4"/>
      <c r="B8" s="340" t="s">
        <v>61</v>
      </c>
      <c r="C8" s="340"/>
      <c r="D8" s="340"/>
      <c r="E8" s="340"/>
      <c r="F8" s="340"/>
      <c r="G8" s="340"/>
      <c r="H8" s="340"/>
      <c r="I8" s="4"/>
      <c r="J8" s="4"/>
      <c r="K8" s="81"/>
      <c r="L8" s="4"/>
      <c r="M8" s="5"/>
      <c r="N8" s="5"/>
    </row>
    <row r="9" spans="1:14" ht="15.75" customHeight="1">
      <c r="A9" s="4"/>
      <c r="B9" s="4"/>
      <c r="C9" s="4"/>
      <c r="D9" s="4"/>
      <c r="E9" s="4"/>
      <c r="F9" s="4"/>
      <c r="G9" s="4"/>
      <c r="H9" s="4"/>
      <c r="I9" s="4"/>
      <c r="J9" s="4"/>
      <c r="K9" s="81"/>
      <c r="L9" s="4"/>
      <c r="M9" s="5"/>
      <c r="N9" s="5"/>
    </row>
    <row r="10" spans="1:14" ht="24" customHeight="1">
      <c r="A10" s="4"/>
      <c r="B10" s="338" t="s">
        <v>155</v>
      </c>
      <c r="C10" s="338"/>
      <c r="D10" s="338"/>
      <c r="E10" s="4"/>
      <c r="F10" s="4"/>
      <c r="G10" s="4"/>
      <c r="H10" s="4"/>
      <c r="I10" s="4"/>
      <c r="J10" s="4"/>
      <c r="K10" s="81"/>
      <c r="L10" s="4"/>
      <c r="M10" s="5"/>
      <c r="N10" s="5"/>
    </row>
    <row r="11" spans="1:14" ht="10.5" customHeight="1">
      <c r="A11" s="4"/>
      <c r="B11" s="4"/>
      <c r="C11" s="4"/>
      <c r="D11" s="4"/>
      <c r="E11" s="4"/>
      <c r="F11" s="4"/>
      <c r="G11" s="4"/>
      <c r="H11" s="4"/>
      <c r="I11" s="4"/>
      <c r="J11" s="4"/>
      <c r="K11" s="81"/>
      <c r="L11" s="4"/>
      <c r="M11" s="5"/>
      <c r="N11" s="5"/>
    </row>
    <row r="12" spans="1:14" ht="21" customHeight="1">
      <c r="A12" s="4"/>
      <c r="B12" s="4"/>
      <c r="C12" s="4"/>
      <c r="D12" s="4" t="s">
        <v>16</v>
      </c>
      <c r="E12" s="338" t="s">
        <v>17</v>
      </c>
      <c r="F12" s="338"/>
      <c r="G12" s="338"/>
      <c r="H12" s="338"/>
      <c r="I12" s="338"/>
      <c r="J12" s="4"/>
      <c r="L12" s="4"/>
      <c r="M12" s="5"/>
      <c r="N12" s="5"/>
    </row>
    <row r="13" spans="1:14" ht="21" customHeight="1">
      <c r="A13" s="4"/>
      <c r="B13" s="4"/>
      <c r="C13" s="4"/>
      <c r="D13" s="4"/>
      <c r="E13" s="8" t="s">
        <v>24</v>
      </c>
      <c r="F13" s="84"/>
      <c r="G13" s="4"/>
      <c r="H13" s="4"/>
      <c r="I13" s="4"/>
      <c r="J13" s="4"/>
      <c r="K13" s="2"/>
      <c r="L13" s="4"/>
      <c r="M13" s="5"/>
      <c r="N13" s="5"/>
    </row>
    <row r="14" spans="1:14" ht="26.25" customHeight="1">
      <c r="A14" s="4"/>
      <c r="B14" s="4"/>
      <c r="C14" s="4"/>
      <c r="D14" s="4"/>
      <c r="E14" s="358"/>
      <c r="F14" s="358"/>
      <c r="G14" s="358"/>
      <c r="H14" s="358"/>
      <c r="I14" s="358"/>
      <c r="J14" s="4"/>
      <c r="K14" s="2"/>
      <c r="L14" s="4"/>
      <c r="M14" s="5"/>
      <c r="N14" s="5"/>
    </row>
    <row r="15" spans="1:14" ht="5.25" customHeight="1">
      <c r="A15" s="4"/>
      <c r="B15" s="4"/>
      <c r="C15" s="4"/>
      <c r="D15" s="4"/>
      <c r="E15" s="9"/>
      <c r="F15" s="9"/>
      <c r="G15" s="9"/>
      <c r="H15" s="9"/>
      <c r="I15" s="9"/>
      <c r="J15" s="4"/>
      <c r="K15" s="2"/>
      <c r="L15" s="4"/>
      <c r="M15" s="5"/>
      <c r="N15" s="5"/>
    </row>
    <row r="16" spans="1:14" ht="24.75" customHeight="1">
      <c r="A16" s="4"/>
      <c r="B16" s="4"/>
      <c r="C16" s="4"/>
      <c r="D16" s="4" t="s">
        <v>0</v>
      </c>
      <c r="E16" s="338" t="s">
        <v>18</v>
      </c>
      <c r="F16" s="338"/>
      <c r="G16" s="338"/>
      <c r="H16" s="338"/>
      <c r="I16" s="338"/>
      <c r="J16" s="4"/>
      <c r="K16" s="2"/>
      <c r="L16" s="4"/>
      <c r="M16" s="5"/>
      <c r="N16" s="5"/>
    </row>
    <row r="17" spans="1:14" ht="24" customHeight="1">
      <c r="A17" s="4"/>
      <c r="B17" s="4"/>
      <c r="C17" s="4"/>
      <c r="D17" s="4"/>
      <c r="E17" s="337"/>
      <c r="F17" s="337"/>
      <c r="G17" s="337"/>
      <c r="H17" s="337"/>
      <c r="I17" s="337"/>
      <c r="J17" s="4"/>
      <c r="K17" s="83"/>
      <c r="L17" s="4"/>
      <c r="M17" s="5"/>
      <c r="N17" s="5"/>
    </row>
    <row r="18" spans="1:14" ht="5.25" customHeight="1">
      <c r="A18" s="4"/>
      <c r="B18" s="4"/>
      <c r="C18" s="4"/>
      <c r="D18" s="4"/>
      <c r="E18" s="10"/>
      <c r="F18" s="10"/>
      <c r="G18" s="10"/>
      <c r="H18" s="10"/>
      <c r="I18" s="10"/>
      <c r="J18" s="4"/>
      <c r="K18" s="2"/>
      <c r="L18" s="4"/>
      <c r="M18" s="5"/>
      <c r="N18" s="5"/>
    </row>
    <row r="19" spans="1:14" ht="22.5" customHeight="1">
      <c r="A19" s="4"/>
      <c r="B19" s="4"/>
      <c r="C19" s="4"/>
      <c r="D19" s="338" t="s">
        <v>19</v>
      </c>
      <c r="E19" s="338"/>
      <c r="F19" s="360"/>
      <c r="G19" s="360"/>
      <c r="H19" s="360"/>
      <c r="I19" s="360"/>
      <c r="J19" s="4"/>
      <c r="K19" s="2"/>
      <c r="L19" s="4"/>
      <c r="M19" s="5"/>
      <c r="N19" s="5"/>
    </row>
    <row r="20" spans="1:14" ht="6.75" customHeight="1">
      <c r="A20" s="4"/>
      <c r="B20" s="4"/>
      <c r="C20" s="4"/>
      <c r="D20" s="4"/>
      <c r="E20" s="4"/>
      <c r="F20" s="10"/>
      <c r="G20" s="10"/>
      <c r="H20" s="10"/>
      <c r="I20" s="10"/>
      <c r="J20" s="4"/>
      <c r="K20" s="2"/>
      <c r="L20" s="4"/>
      <c r="M20" s="5"/>
      <c r="N20" s="5"/>
    </row>
    <row r="21" spans="1:14" ht="21" customHeight="1">
      <c r="A21" s="4"/>
      <c r="B21" s="4"/>
      <c r="C21" s="4"/>
      <c r="D21" s="359" t="s">
        <v>20</v>
      </c>
      <c r="E21" s="359"/>
      <c r="F21" s="360"/>
      <c r="G21" s="360"/>
      <c r="H21" s="360"/>
      <c r="I21" s="360"/>
      <c r="J21" s="4"/>
      <c r="K21" s="2"/>
      <c r="L21" s="4"/>
      <c r="M21" s="5"/>
      <c r="N21" s="5"/>
    </row>
    <row r="22" spans="1:14" ht="10.5" customHeight="1">
      <c r="A22" s="4"/>
      <c r="B22" s="4"/>
      <c r="C22" s="4"/>
      <c r="D22" s="4"/>
      <c r="E22" s="4"/>
      <c r="F22" s="10"/>
      <c r="G22" s="10"/>
      <c r="H22" s="10"/>
      <c r="I22" s="6"/>
      <c r="J22" s="4"/>
      <c r="K22" s="2"/>
      <c r="L22" s="4"/>
      <c r="M22" s="5"/>
      <c r="N22" s="5"/>
    </row>
    <row r="23" spans="1:14" ht="27.75" customHeight="1">
      <c r="A23" s="4"/>
      <c r="B23" s="295" t="s">
        <v>7</v>
      </c>
      <c r="C23" s="296"/>
      <c r="D23" s="320" t="s">
        <v>40</v>
      </c>
      <c r="E23" s="321"/>
      <c r="F23" s="321"/>
      <c r="G23" s="321"/>
      <c r="H23" s="321"/>
      <c r="I23" s="322"/>
      <c r="J23" s="4"/>
      <c r="K23" s="277" t="s">
        <v>156</v>
      </c>
      <c r="L23" s="4"/>
      <c r="M23" s="5"/>
      <c r="N23" s="5"/>
    </row>
    <row r="24" spans="1:14" ht="26.25" customHeight="1">
      <c r="A24" s="4"/>
      <c r="B24" s="295" t="s">
        <v>8</v>
      </c>
      <c r="C24" s="296"/>
      <c r="D24" s="320" t="s">
        <v>40</v>
      </c>
      <c r="E24" s="321"/>
      <c r="F24" s="321"/>
      <c r="G24" s="321"/>
      <c r="H24" s="321"/>
      <c r="I24" s="322"/>
      <c r="J24" s="4"/>
      <c r="K24" s="277"/>
      <c r="L24" s="4"/>
      <c r="M24" s="5"/>
      <c r="N24" s="5"/>
    </row>
    <row r="25" spans="1:14" ht="24" customHeight="1">
      <c r="A25" s="4"/>
      <c r="B25" s="356" t="s">
        <v>9</v>
      </c>
      <c r="C25" s="357"/>
      <c r="D25" s="85"/>
      <c r="E25" s="308" t="s">
        <v>82</v>
      </c>
      <c r="F25" s="309"/>
      <c r="G25" s="309"/>
      <c r="H25" s="39"/>
      <c r="I25" s="30"/>
      <c r="J25" s="4"/>
      <c r="K25" s="277"/>
      <c r="L25" s="4"/>
      <c r="M25" s="5"/>
      <c r="N25" s="5"/>
    </row>
    <row r="26" spans="1:14" ht="24" customHeight="1">
      <c r="A26" s="4"/>
      <c r="B26" s="323" t="s">
        <v>10</v>
      </c>
      <c r="C26" s="324"/>
      <c r="D26" s="86"/>
      <c r="E26" s="310" t="s">
        <v>83</v>
      </c>
      <c r="F26" s="311"/>
      <c r="G26" s="311"/>
      <c r="H26" s="40"/>
      <c r="I26" s="31"/>
      <c r="J26" s="4"/>
      <c r="K26" s="27"/>
      <c r="L26" s="4"/>
      <c r="M26" s="5"/>
      <c r="N26" s="5"/>
    </row>
    <row r="27" spans="1:14" ht="24" customHeight="1">
      <c r="A27" s="4"/>
      <c r="B27" s="51"/>
      <c r="C27" s="48"/>
      <c r="D27" s="86"/>
      <c r="E27" s="310" t="s">
        <v>84</v>
      </c>
      <c r="F27" s="311"/>
      <c r="G27" s="311"/>
      <c r="H27" s="40"/>
      <c r="I27" s="31"/>
      <c r="J27" s="4"/>
      <c r="K27" s="27"/>
      <c r="L27" s="4"/>
      <c r="M27" s="5"/>
      <c r="N27" s="5"/>
    </row>
    <row r="28" spans="1:14" ht="24" customHeight="1">
      <c r="A28" s="4"/>
      <c r="B28" s="51"/>
      <c r="C28" s="48"/>
      <c r="D28" s="86"/>
      <c r="E28" s="310" t="s">
        <v>85</v>
      </c>
      <c r="F28" s="311"/>
      <c r="G28" s="311"/>
      <c r="H28" s="40"/>
      <c r="I28" s="31"/>
      <c r="J28" s="4"/>
      <c r="K28" s="27"/>
      <c r="L28" s="4"/>
      <c r="M28" s="5"/>
      <c r="N28" s="5"/>
    </row>
    <row r="29" spans="1:14" ht="24" customHeight="1">
      <c r="A29" s="4"/>
      <c r="B29" s="51"/>
      <c r="C29" s="48"/>
      <c r="D29" s="87" t="s">
        <v>21</v>
      </c>
      <c r="E29" s="310" t="s">
        <v>86</v>
      </c>
      <c r="F29" s="311"/>
      <c r="G29" s="311"/>
      <c r="H29" s="40"/>
      <c r="I29" s="31"/>
      <c r="J29" s="4"/>
      <c r="K29" s="2"/>
      <c r="L29" s="4"/>
      <c r="M29" s="5"/>
      <c r="N29" s="5"/>
    </row>
    <row r="30" spans="1:14" ht="22.5" customHeight="1">
      <c r="A30" s="4"/>
      <c r="B30" s="49"/>
      <c r="C30" s="50"/>
      <c r="D30" s="87" t="s">
        <v>21</v>
      </c>
      <c r="E30" s="341" t="s">
        <v>87</v>
      </c>
      <c r="F30" s="342"/>
      <c r="G30" s="342"/>
      <c r="H30" s="38"/>
      <c r="I30" s="32"/>
      <c r="J30" s="4"/>
      <c r="K30" s="2"/>
      <c r="L30" s="4"/>
      <c r="M30" s="5"/>
      <c r="N30" s="5"/>
    </row>
    <row r="31" spans="1:14" ht="23.25" customHeight="1">
      <c r="A31" s="4"/>
      <c r="B31" s="330" t="s">
        <v>28</v>
      </c>
      <c r="C31" s="331"/>
      <c r="D31" s="334" t="s">
        <v>11</v>
      </c>
      <c r="E31" s="335"/>
      <c r="F31" s="335"/>
      <c r="G31" s="88"/>
      <c r="H31" s="41" t="s">
        <v>5</v>
      </c>
      <c r="I31" s="30" t="s">
        <v>56</v>
      </c>
      <c r="J31" s="4"/>
      <c r="K31" s="277" t="s">
        <v>45</v>
      </c>
      <c r="L31" s="4"/>
      <c r="M31" s="5"/>
      <c r="N31" s="5"/>
    </row>
    <row r="32" spans="1:14" ht="24" customHeight="1">
      <c r="A32" s="4"/>
      <c r="B32" s="323"/>
      <c r="C32" s="324"/>
      <c r="D32" s="306" t="s">
        <v>42</v>
      </c>
      <c r="E32" s="307"/>
      <c r="F32" s="307"/>
      <c r="G32" s="89"/>
      <c r="H32" s="42" t="s">
        <v>5</v>
      </c>
      <c r="I32" s="32" t="s">
        <v>57</v>
      </c>
      <c r="J32" s="4"/>
      <c r="K32" s="277"/>
      <c r="L32" s="4"/>
      <c r="M32" s="5"/>
      <c r="N32" s="5"/>
    </row>
    <row r="33" spans="1:14" ht="24.75" customHeight="1">
      <c r="A33" s="4"/>
      <c r="B33" s="323"/>
      <c r="C33" s="324"/>
      <c r="D33" s="306" t="s">
        <v>41</v>
      </c>
      <c r="E33" s="307"/>
      <c r="F33" s="307"/>
      <c r="G33" s="89"/>
      <c r="H33" s="42" t="s">
        <v>5</v>
      </c>
      <c r="I33" s="32" t="s">
        <v>57</v>
      </c>
      <c r="J33" s="4"/>
      <c r="K33" s="277"/>
      <c r="L33" s="4"/>
      <c r="M33" s="5"/>
      <c r="N33" s="5"/>
    </row>
    <row r="34" spans="1:14" ht="26.25" customHeight="1">
      <c r="A34" s="4"/>
      <c r="B34" s="332"/>
      <c r="C34" s="333"/>
      <c r="D34" s="328" t="s">
        <v>21</v>
      </c>
      <c r="E34" s="329"/>
      <c r="F34" s="11" t="s">
        <v>6</v>
      </c>
      <c r="G34" s="44">
        <f>SUM(G31:G33)</f>
        <v>0</v>
      </c>
      <c r="H34" s="43" t="s">
        <v>5</v>
      </c>
      <c r="I34" s="33" t="s">
        <v>58</v>
      </c>
      <c r="J34" s="4"/>
      <c r="K34" s="277"/>
      <c r="L34" s="4"/>
      <c r="M34" s="5"/>
      <c r="N34" s="5"/>
    </row>
    <row r="35" spans="1:14" ht="19.5" customHeight="1">
      <c r="A35" s="4"/>
      <c r="B35" s="349" t="s">
        <v>62</v>
      </c>
      <c r="C35" s="350"/>
      <c r="D35" s="351" t="s">
        <v>68</v>
      </c>
      <c r="E35" s="279"/>
      <c r="F35" s="279"/>
      <c r="G35" s="279"/>
      <c r="H35" s="279"/>
      <c r="I35" s="352"/>
      <c r="J35" s="4"/>
      <c r="K35" s="2"/>
      <c r="L35" s="4"/>
      <c r="M35" s="5"/>
      <c r="N35" s="5"/>
    </row>
    <row r="36" spans="1:14" ht="39.75" customHeight="1">
      <c r="A36" s="4"/>
      <c r="B36" s="349" t="s">
        <v>67</v>
      </c>
      <c r="C36" s="350"/>
      <c r="D36" s="353"/>
      <c r="E36" s="354"/>
      <c r="F36" s="354"/>
      <c r="G36" s="354"/>
      <c r="H36" s="354"/>
      <c r="I36" s="355"/>
      <c r="J36" s="4"/>
      <c r="K36" s="2"/>
      <c r="L36" s="4"/>
      <c r="M36" s="5"/>
      <c r="N36" s="5"/>
    </row>
    <row r="37" spans="1:14" ht="23.25" customHeight="1">
      <c r="A37" s="4"/>
      <c r="B37" s="287" t="s">
        <v>12</v>
      </c>
      <c r="C37" s="12" t="s">
        <v>46</v>
      </c>
      <c r="D37" s="317"/>
      <c r="E37" s="318"/>
      <c r="F37" s="318"/>
      <c r="G37" s="318"/>
      <c r="H37" s="318"/>
      <c r="I37" s="319"/>
      <c r="J37" s="4"/>
      <c r="K37" s="2"/>
      <c r="L37" s="4"/>
      <c r="M37" s="5"/>
      <c r="N37" s="5"/>
    </row>
    <row r="38" spans="1:14" ht="24" customHeight="1">
      <c r="A38" s="4"/>
      <c r="B38" s="288"/>
      <c r="C38" s="287" t="s">
        <v>47</v>
      </c>
      <c r="D38" s="290" t="s">
        <v>15</v>
      </c>
      <c r="E38" s="291"/>
      <c r="F38" s="314"/>
      <c r="G38" s="315"/>
      <c r="H38" s="315"/>
      <c r="I38" s="316"/>
      <c r="J38" s="4"/>
      <c r="K38" s="2"/>
      <c r="L38" s="4"/>
      <c r="M38" s="5"/>
      <c r="N38" s="5"/>
    </row>
    <row r="39" spans="1:14" ht="24.75" customHeight="1">
      <c r="A39" s="4"/>
      <c r="B39" s="288"/>
      <c r="C39" s="288"/>
      <c r="D39" s="312" t="s">
        <v>43</v>
      </c>
      <c r="E39" s="313"/>
      <c r="F39" s="325"/>
      <c r="G39" s="326"/>
      <c r="H39" s="326"/>
      <c r="I39" s="327"/>
      <c r="J39" s="4"/>
      <c r="K39" s="2"/>
      <c r="L39" s="4"/>
      <c r="M39" s="5"/>
      <c r="N39" s="5"/>
    </row>
    <row r="40" spans="1:14" ht="23.25" customHeight="1">
      <c r="A40" s="4"/>
      <c r="B40" s="289"/>
      <c r="C40" s="289"/>
      <c r="D40" s="303" t="s">
        <v>14</v>
      </c>
      <c r="E40" s="304"/>
      <c r="F40" s="300"/>
      <c r="G40" s="301"/>
      <c r="H40" s="301"/>
      <c r="I40" s="302"/>
      <c r="J40" s="4"/>
      <c r="K40" s="2"/>
      <c r="L40" s="4"/>
      <c r="M40" s="5"/>
      <c r="N40" s="5"/>
    </row>
    <row r="41" spans="1:14" ht="162" customHeight="1">
      <c r="A41" s="4"/>
      <c r="B41" s="295" t="s">
        <v>13</v>
      </c>
      <c r="C41" s="296"/>
      <c r="D41" s="297"/>
      <c r="E41" s="298"/>
      <c r="F41" s="298"/>
      <c r="G41" s="298"/>
      <c r="H41" s="298"/>
      <c r="I41" s="299"/>
      <c r="J41" s="4"/>
      <c r="K41" s="27" t="s">
        <v>54</v>
      </c>
      <c r="L41" s="4"/>
      <c r="M41" s="5"/>
      <c r="N41" s="5"/>
    </row>
    <row r="42" spans="1:14" ht="5.25" customHeight="1">
      <c r="A42" s="4"/>
      <c r="B42" s="4"/>
      <c r="C42" s="4"/>
      <c r="D42" s="4"/>
      <c r="E42" s="4"/>
      <c r="F42" s="4"/>
      <c r="G42" s="4"/>
      <c r="H42" s="4"/>
      <c r="I42" s="4"/>
      <c r="J42" s="4"/>
      <c r="K42" s="4"/>
      <c r="L42" s="4"/>
      <c r="M42" s="5"/>
      <c r="N42" s="5"/>
    </row>
    <row r="43" spans="1:14" ht="19.5" customHeight="1">
      <c r="A43" s="4"/>
      <c r="B43" s="305" t="s">
        <v>55</v>
      </c>
      <c r="C43" s="305"/>
      <c r="D43" s="305"/>
      <c r="E43" s="305"/>
      <c r="F43" s="305"/>
      <c r="G43" s="305"/>
      <c r="H43" s="37"/>
      <c r="I43" s="25" t="s">
        <v>37</v>
      </c>
      <c r="J43" s="4"/>
      <c r="K43" s="4"/>
      <c r="L43" s="4"/>
      <c r="M43" s="5"/>
      <c r="N43" s="5"/>
    </row>
    <row r="44" spans="1:14" ht="30" customHeight="1">
      <c r="A44" s="336" t="s">
        <v>39</v>
      </c>
      <c r="B44" s="336"/>
      <c r="C44" s="336"/>
      <c r="D44" s="336"/>
      <c r="E44" s="336"/>
      <c r="F44" s="2"/>
      <c r="G44" s="2"/>
      <c r="H44" s="2"/>
      <c r="I44" s="2"/>
      <c r="J44" s="4"/>
      <c r="K44" s="278" t="s">
        <v>157</v>
      </c>
      <c r="L44" s="4"/>
      <c r="M44" s="5"/>
      <c r="N44" s="5"/>
    </row>
    <row r="45" spans="1:14" ht="34.5" customHeight="1">
      <c r="A45" s="3"/>
      <c r="B45" s="292" t="s">
        <v>26</v>
      </c>
      <c r="C45" s="293"/>
      <c r="D45" s="294"/>
      <c r="E45" s="292" t="s">
        <v>27</v>
      </c>
      <c r="F45" s="293"/>
      <c r="G45" s="294"/>
      <c r="H45" s="292" t="s">
        <v>59</v>
      </c>
      <c r="I45" s="294"/>
      <c r="J45" s="4"/>
      <c r="K45" s="278"/>
      <c r="L45" s="4"/>
      <c r="M45" s="5"/>
      <c r="N45" s="5"/>
    </row>
    <row r="46" spans="1:14" ht="69.75" customHeight="1">
      <c r="A46" s="12">
        <v>1</v>
      </c>
      <c r="B46" s="281"/>
      <c r="C46" s="282"/>
      <c r="D46" s="283"/>
      <c r="E46" s="284"/>
      <c r="F46" s="285"/>
      <c r="G46" s="286"/>
      <c r="H46" s="284"/>
      <c r="I46" s="286"/>
      <c r="J46" s="4"/>
      <c r="K46" s="278"/>
      <c r="L46" s="4"/>
      <c r="M46" s="5"/>
      <c r="N46" s="5"/>
    </row>
    <row r="47" spans="1:14" ht="69.75" customHeight="1">
      <c r="A47" s="12">
        <v>2</v>
      </c>
      <c r="B47" s="281"/>
      <c r="C47" s="282"/>
      <c r="D47" s="283"/>
      <c r="E47" s="284"/>
      <c r="F47" s="285"/>
      <c r="G47" s="286"/>
      <c r="H47" s="284"/>
      <c r="I47" s="286"/>
      <c r="J47" s="4"/>
      <c r="K47" s="81" t="s">
        <v>165</v>
      </c>
      <c r="L47" s="4"/>
      <c r="M47" s="5"/>
      <c r="N47" s="5"/>
    </row>
    <row r="48" spans="1:14" ht="69.75" customHeight="1">
      <c r="A48" s="12">
        <v>3</v>
      </c>
      <c r="B48" s="281"/>
      <c r="C48" s="282"/>
      <c r="D48" s="283"/>
      <c r="E48" s="284"/>
      <c r="F48" s="285"/>
      <c r="G48" s="286"/>
      <c r="H48" s="284"/>
      <c r="I48" s="286"/>
      <c r="J48" s="4"/>
      <c r="K48" s="4"/>
      <c r="L48" s="4"/>
      <c r="M48" s="5"/>
      <c r="N48" s="5"/>
    </row>
    <row r="49" spans="1:14" ht="69.75" customHeight="1">
      <c r="A49" s="12">
        <v>4</v>
      </c>
      <c r="B49" s="281"/>
      <c r="C49" s="282"/>
      <c r="D49" s="283"/>
      <c r="E49" s="284"/>
      <c r="F49" s="285"/>
      <c r="G49" s="286"/>
      <c r="H49" s="284"/>
      <c r="I49" s="286"/>
      <c r="J49" s="4"/>
      <c r="K49" s="4"/>
      <c r="L49" s="4"/>
      <c r="M49" s="5"/>
      <c r="N49" s="5"/>
    </row>
    <row r="50" spans="1:14" ht="69.75" customHeight="1">
      <c r="A50" s="12">
        <v>5</v>
      </c>
      <c r="B50" s="281"/>
      <c r="C50" s="282"/>
      <c r="D50" s="283"/>
      <c r="E50" s="284"/>
      <c r="F50" s="285"/>
      <c r="G50" s="286"/>
      <c r="H50" s="284"/>
      <c r="I50" s="286"/>
      <c r="J50" s="4"/>
      <c r="K50" s="4"/>
      <c r="L50" s="4"/>
      <c r="M50" s="5"/>
      <c r="N50" s="5"/>
    </row>
    <row r="51" spans="1:14" ht="69.75" customHeight="1">
      <c r="A51" s="12">
        <v>6</v>
      </c>
      <c r="B51" s="281"/>
      <c r="C51" s="282"/>
      <c r="D51" s="283"/>
      <c r="E51" s="284"/>
      <c r="F51" s="285"/>
      <c r="G51" s="286"/>
      <c r="H51" s="284"/>
      <c r="I51" s="286"/>
      <c r="J51" s="4"/>
      <c r="K51" s="4"/>
      <c r="L51" s="4"/>
      <c r="M51" s="5"/>
      <c r="N51" s="5"/>
    </row>
    <row r="52" spans="1:14" ht="69.75" customHeight="1">
      <c r="A52" s="12">
        <v>7</v>
      </c>
      <c r="B52" s="281"/>
      <c r="C52" s="282"/>
      <c r="D52" s="283"/>
      <c r="E52" s="284"/>
      <c r="F52" s="285"/>
      <c r="G52" s="286"/>
      <c r="H52" s="284"/>
      <c r="I52" s="286"/>
      <c r="J52" s="4"/>
      <c r="K52" s="4"/>
      <c r="L52" s="4"/>
      <c r="M52" s="5"/>
      <c r="N52" s="5"/>
    </row>
    <row r="53" spans="1:14" ht="69.75" customHeight="1">
      <c r="A53" s="12">
        <v>8</v>
      </c>
      <c r="B53" s="281"/>
      <c r="C53" s="282"/>
      <c r="D53" s="283"/>
      <c r="E53" s="284"/>
      <c r="F53" s="285"/>
      <c r="G53" s="286"/>
      <c r="H53" s="284"/>
      <c r="I53" s="286"/>
      <c r="J53" s="4"/>
      <c r="K53" s="4"/>
      <c r="L53" s="4"/>
      <c r="M53" s="5"/>
      <c r="N53" s="5"/>
    </row>
    <row r="54" spans="1:14" ht="69.75" customHeight="1">
      <c r="A54" s="12">
        <v>9</v>
      </c>
      <c r="B54" s="281"/>
      <c r="C54" s="282"/>
      <c r="D54" s="283"/>
      <c r="E54" s="284"/>
      <c r="F54" s="285"/>
      <c r="G54" s="286"/>
      <c r="H54" s="284"/>
      <c r="I54" s="286"/>
      <c r="J54" s="4"/>
      <c r="K54" s="4"/>
      <c r="L54" s="4"/>
      <c r="M54" s="5"/>
      <c r="N54" s="5"/>
    </row>
    <row r="55" spans="1:14" ht="69.75" customHeight="1">
      <c r="A55" s="12">
        <v>10</v>
      </c>
      <c r="B55" s="281"/>
      <c r="C55" s="282"/>
      <c r="D55" s="283"/>
      <c r="E55" s="284"/>
      <c r="F55" s="285"/>
      <c r="G55" s="286"/>
      <c r="H55" s="284"/>
      <c r="I55" s="286"/>
      <c r="J55" s="4"/>
      <c r="K55" s="4"/>
      <c r="L55" s="4"/>
      <c r="M55" s="5"/>
      <c r="N55" s="5"/>
    </row>
    <row r="56" spans="1:14" ht="69.75" customHeight="1">
      <c r="A56" s="12">
        <v>11</v>
      </c>
      <c r="B56" s="281"/>
      <c r="C56" s="282"/>
      <c r="D56" s="283"/>
      <c r="E56" s="284"/>
      <c r="F56" s="285"/>
      <c r="G56" s="286"/>
      <c r="H56" s="284"/>
      <c r="I56" s="286"/>
      <c r="J56" s="4"/>
      <c r="K56" s="4"/>
      <c r="L56" s="4"/>
      <c r="M56" s="5"/>
      <c r="N56" s="5"/>
    </row>
    <row r="57" spans="1:14" ht="69.75" customHeight="1">
      <c r="A57" s="12">
        <v>12</v>
      </c>
      <c r="B57" s="281"/>
      <c r="C57" s="282"/>
      <c r="D57" s="283"/>
      <c r="E57" s="284"/>
      <c r="F57" s="285"/>
      <c r="G57" s="286"/>
      <c r="H57" s="284"/>
      <c r="I57" s="286"/>
      <c r="J57" s="4"/>
      <c r="K57" s="4"/>
      <c r="L57" s="4"/>
      <c r="M57" s="5"/>
      <c r="N57" s="5"/>
    </row>
    <row r="58" spans="1:14" ht="24.75" customHeight="1">
      <c r="A58" s="7" t="s">
        <v>25</v>
      </c>
      <c r="B58" s="280" t="s">
        <v>154</v>
      </c>
      <c r="C58" s="280"/>
      <c r="D58" s="280"/>
      <c r="E58" s="280"/>
      <c r="F58" s="280"/>
      <c r="G58" s="280"/>
      <c r="H58" s="280"/>
      <c r="I58" s="280"/>
      <c r="J58" s="4"/>
      <c r="K58" s="4"/>
      <c r="L58" s="4"/>
      <c r="M58" s="5"/>
      <c r="N58" s="5"/>
    </row>
    <row r="59" spans="1:14" ht="14.25">
      <c r="A59" s="13" t="s">
        <v>0</v>
      </c>
      <c r="B59" s="279"/>
      <c r="C59" s="279"/>
      <c r="D59" s="279"/>
      <c r="E59" s="279"/>
      <c r="F59" s="279"/>
      <c r="G59" s="279"/>
      <c r="H59" s="279"/>
      <c r="I59" s="279"/>
      <c r="J59" s="4"/>
      <c r="K59" s="4"/>
      <c r="L59" s="4"/>
      <c r="M59" s="5"/>
      <c r="N59" s="5"/>
    </row>
    <row r="60" spans="1:14" ht="14.25">
      <c r="A60" s="4"/>
      <c r="B60" s="4"/>
      <c r="C60" s="4"/>
      <c r="D60" s="4"/>
      <c r="E60" s="4"/>
      <c r="F60" s="4"/>
      <c r="G60" s="4"/>
      <c r="H60" s="4"/>
      <c r="I60" s="4"/>
      <c r="J60" s="4"/>
      <c r="K60" s="4"/>
      <c r="L60" s="4"/>
      <c r="M60" s="5"/>
      <c r="N60" s="5"/>
    </row>
    <row r="61" spans="1:14" ht="14.25">
      <c r="A61" s="4"/>
      <c r="B61" s="4"/>
      <c r="C61" s="4"/>
      <c r="D61" s="4"/>
      <c r="E61" s="4"/>
      <c r="F61" s="4"/>
      <c r="G61" s="4"/>
      <c r="H61" s="4"/>
      <c r="I61" s="4"/>
      <c r="J61" s="4"/>
      <c r="K61" s="4"/>
      <c r="L61" s="4"/>
      <c r="M61" s="5"/>
      <c r="N61" s="5"/>
    </row>
    <row r="62" spans="1:14" ht="14.25">
      <c r="A62" s="4"/>
      <c r="B62" s="4"/>
      <c r="C62" s="4"/>
      <c r="D62" s="4"/>
      <c r="E62" s="4"/>
      <c r="F62" s="4"/>
      <c r="G62" s="4"/>
      <c r="H62" s="4"/>
      <c r="I62" s="4"/>
      <c r="J62" s="4"/>
      <c r="K62" s="4"/>
      <c r="L62" s="4"/>
      <c r="M62" s="5"/>
      <c r="N62" s="5"/>
    </row>
    <row r="63" spans="1:14" ht="14.25">
      <c r="A63" s="4"/>
      <c r="B63" s="4"/>
      <c r="C63" s="4"/>
      <c r="D63" s="4"/>
      <c r="E63" s="4"/>
      <c r="F63" s="4"/>
      <c r="G63" s="4"/>
      <c r="H63" s="4"/>
      <c r="I63" s="4"/>
      <c r="J63" s="4"/>
      <c r="K63" s="4"/>
      <c r="L63" s="4"/>
      <c r="M63" s="5"/>
      <c r="N63" s="5"/>
    </row>
  </sheetData>
  <sheetProtection password="E4BE" sheet="1" formatCells="0"/>
  <mergeCells count="92">
    <mergeCell ref="D21:E21"/>
    <mergeCell ref="F19:I19"/>
    <mergeCell ref="F21:I21"/>
    <mergeCell ref="B48:D48"/>
    <mergeCell ref="E48:G48"/>
    <mergeCell ref="H48:I48"/>
    <mergeCell ref="B46:D46"/>
    <mergeCell ref="E45:G45"/>
    <mergeCell ref="E46:G46"/>
    <mergeCell ref="E47:G47"/>
    <mergeCell ref="B2:D2"/>
    <mergeCell ref="G2:I3"/>
    <mergeCell ref="B36:C36"/>
    <mergeCell ref="D35:I36"/>
    <mergeCell ref="B35:C35"/>
    <mergeCell ref="B25:C25"/>
    <mergeCell ref="B23:C23"/>
    <mergeCell ref="B24:C24"/>
    <mergeCell ref="E16:I16"/>
    <mergeCell ref="E14:I14"/>
    <mergeCell ref="A44:E44"/>
    <mergeCell ref="E17:I17"/>
    <mergeCell ref="B4:I4"/>
    <mergeCell ref="B10:D10"/>
    <mergeCell ref="G6:I6"/>
    <mergeCell ref="H46:I46"/>
    <mergeCell ref="D19:E19"/>
    <mergeCell ref="B8:H8"/>
    <mergeCell ref="E12:I12"/>
    <mergeCell ref="E30:G30"/>
    <mergeCell ref="D23:I23"/>
    <mergeCell ref="E26:G26"/>
    <mergeCell ref="E27:G27"/>
    <mergeCell ref="D24:I24"/>
    <mergeCell ref="B26:C26"/>
    <mergeCell ref="F39:I39"/>
    <mergeCell ref="D34:E34"/>
    <mergeCell ref="B31:C34"/>
    <mergeCell ref="D31:F31"/>
    <mergeCell ref="D32:F32"/>
    <mergeCell ref="D33:F33"/>
    <mergeCell ref="E25:G25"/>
    <mergeCell ref="E29:G29"/>
    <mergeCell ref="D39:E39"/>
    <mergeCell ref="F38:I38"/>
    <mergeCell ref="E28:G28"/>
    <mergeCell ref="D37:I37"/>
    <mergeCell ref="B37:B40"/>
    <mergeCell ref="C38:C40"/>
    <mergeCell ref="D38:E38"/>
    <mergeCell ref="B45:D45"/>
    <mergeCell ref="B41:C41"/>
    <mergeCell ref="D41:I41"/>
    <mergeCell ref="F40:I40"/>
    <mergeCell ref="D40:E40"/>
    <mergeCell ref="H45:I45"/>
    <mergeCell ref="B43:G43"/>
    <mergeCell ref="H50:I50"/>
    <mergeCell ref="B51:D51"/>
    <mergeCell ref="E51:G51"/>
    <mergeCell ref="H51:I51"/>
    <mergeCell ref="B49:D49"/>
    <mergeCell ref="E49:G49"/>
    <mergeCell ref="H49:I49"/>
    <mergeCell ref="H47:I47"/>
    <mergeCell ref="B47:D47"/>
    <mergeCell ref="B52:D52"/>
    <mergeCell ref="E52:G52"/>
    <mergeCell ref="H52:I52"/>
    <mergeCell ref="B53:D53"/>
    <mergeCell ref="E53:G53"/>
    <mergeCell ref="H53:I53"/>
    <mergeCell ref="B50:D50"/>
    <mergeCell ref="E50:G50"/>
    <mergeCell ref="E57:G57"/>
    <mergeCell ref="H57:I57"/>
    <mergeCell ref="B54:D54"/>
    <mergeCell ref="E54:G54"/>
    <mergeCell ref="H54:I54"/>
    <mergeCell ref="B55:D55"/>
    <mergeCell ref="E55:G55"/>
    <mergeCell ref="H55:I55"/>
    <mergeCell ref="K23:K25"/>
    <mergeCell ref="K31:K34"/>
    <mergeCell ref="K44:K46"/>
    <mergeCell ref="B59:E59"/>
    <mergeCell ref="F59:I59"/>
    <mergeCell ref="B58:I58"/>
    <mergeCell ref="B56:D56"/>
    <mergeCell ref="E56:G56"/>
    <mergeCell ref="H56:I56"/>
    <mergeCell ref="B57:D57"/>
  </mergeCells>
  <printOptions horizontalCentered="1"/>
  <pageMargins left="0.4330708661417323" right="0.4724409448818898" top="0.2755905511811024" bottom="0.2755905511811024" header="0.2362204724409449" footer="0.1968503937007874"/>
  <pageSetup horizontalDpi="600" verticalDpi="600" orientation="portrait" pageOrder="overThenDown" paperSize="9" scale="86" r:id="rId2"/>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Z48"/>
  <sheetViews>
    <sheetView view="pageBreakPreview" zoomScale="70" zoomScaleNormal="75" zoomScaleSheetLayoutView="70" zoomScalePageLayoutView="0" workbookViewId="0" topLeftCell="A1">
      <selection activeCell="M32" sqref="M32:N32"/>
    </sheetView>
  </sheetViews>
  <sheetFormatPr defaultColWidth="9.00390625" defaultRowHeight="13.5"/>
  <cols>
    <col min="1" max="1" width="1.37890625" style="0" customWidth="1"/>
    <col min="2" max="2" width="2.625" style="0" customWidth="1"/>
    <col min="3" max="3" width="4.00390625" style="0" customWidth="1"/>
    <col min="4" max="4" width="3.625" style="0" customWidth="1"/>
    <col min="5" max="5" width="9.125" style="0" customWidth="1"/>
    <col min="6" max="6" width="3.875" style="0" customWidth="1"/>
    <col min="7" max="7" width="8.375" style="0" customWidth="1"/>
    <col min="8" max="8" width="6.25390625" style="0" customWidth="1"/>
    <col min="9" max="9" width="1.875" style="0" customWidth="1"/>
    <col min="10" max="10" width="6.125" style="0" customWidth="1"/>
    <col min="11" max="11" width="7.125" style="0" customWidth="1"/>
    <col min="12" max="12" width="15.125" style="0" customWidth="1"/>
    <col min="13" max="15" width="7.625" style="0" customWidth="1"/>
    <col min="16" max="17" width="4.125" style="0" customWidth="1"/>
    <col min="18" max="19" width="7.625" style="0" customWidth="1"/>
    <col min="20" max="20" width="12.375" style="0" customWidth="1"/>
    <col min="21" max="21" width="8.25390625" style="0" customWidth="1"/>
    <col min="22" max="22" width="6.625" style="0" customWidth="1"/>
    <col min="23" max="23" width="3.875" style="0" customWidth="1"/>
    <col min="24" max="24" width="65.50390625" style="0" customWidth="1"/>
  </cols>
  <sheetData>
    <row r="1" spans="1:26" ht="4.5" customHeight="1">
      <c r="A1" s="14"/>
      <c r="B1" s="14"/>
      <c r="C1" s="14"/>
      <c r="D1" s="14"/>
      <c r="E1" s="14"/>
      <c r="F1" s="14"/>
      <c r="G1" s="14"/>
      <c r="H1" s="14"/>
      <c r="I1" s="14"/>
      <c r="J1" s="14"/>
      <c r="K1" s="14"/>
      <c r="L1" s="14"/>
      <c r="M1" s="14"/>
      <c r="N1" s="14"/>
      <c r="O1" s="14"/>
      <c r="P1" s="14"/>
      <c r="Q1" s="14"/>
      <c r="R1" s="14"/>
      <c r="S1" s="14"/>
      <c r="T1" s="14"/>
      <c r="U1" s="14"/>
      <c r="V1" s="14"/>
      <c r="W1" s="14"/>
      <c r="X1" s="29"/>
      <c r="Y1" s="14"/>
      <c r="Z1" s="14"/>
    </row>
    <row r="2" spans="1:26" ht="15.75" customHeight="1">
      <c r="A2" s="14"/>
      <c r="B2" s="443" t="s">
        <v>38</v>
      </c>
      <c r="C2" s="443"/>
      <c r="D2" s="443"/>
      <c r="E2" s="14"/>
      <c r="F2" s="14"/>
      <c r="G2" s="14"/>
      <c r="H2" s="14"/>
      <c r="I2" s="14"/>
      <c r="J2" s="14"/>
      <c r="K2" s="14"/>
      <c r="L2" s="14"/>
      <c r="M2" s="14"/>
      <c r="N2" s="14"/>
      <c r="O2" s="14"/>
      <c r="P2" s="14"/>
      <c r="Q2" s="14"/>
      <c r="R2" s="14"/>
      <c r="S2" s="14"/>
      <c r="T2" s="14"/>
      <c r="U2" s="14"/>
      <c r="V2" s="14"/>
      <c r="W2" s="14"/>
      <c r="X2" s="29"/>
      <c r="Y2" s="14"/>
      <c r="Z2" s="14"/>
    </row>
    <row r="3" spans="1:26" ht="9.75" customHeight="1">
      <c r="A3" s="14"/>
      <c r="B3" s="14"/>
      <c r="C3" s="14"/>
      <c r="D3" s="14"/>
      <c r="E3" s="14"/>
      <c r="F3" s="14"/>
      <c r="G3" s="14"/>
      <c r="H3" s="14"/>
      <c r="I3" s="14"/>
      <c r="J3" s="14"/>
      <c r="K3" s="14"/>
      <c r="L3" s="14"/>
      <c r="M3" s="14"/>
      <c r="N3" s="14"/>
      <c r="O3" s="14"/>
      <c r="P3" s="14"/>
      <c r="Q3" s="14"/>
      <c r="R3" s="14"/>
      <c r="S3" s="14"/>
      <c r="T3" s="14"/>
      <c r="U3" s="14"/>
      <c r="V3" s="14"/>
      <c r="W3" s="14"/>
      <c r="X3" s="29"/>
      <c r="Y3" s="14"/>
      <c r="Z3" s="14"/>
    </row>
    <row r="4" spans="1:26" ht="20.25" customHeight="1">
      <c r="A4" s="14"/>
      <c r="B4" s="16">
        <v>1</v>
      </c>
      <c r="C4" s="17"/>
      <c r="D4" s="419" t="s">
        <v>63</v>
      </c>
      <c r="E4" s="419"/>
      <c r="F4" s="419"/>
      <c r="G4" s="419"/>
      <c r="H4" s="419"/>
      <c r="I4" s="22"/>
      <c r="J4" s="22"/>
      <c r="K4" s="22"/>
      <c r="L4" s="14"/>
      <c r="M4" s="14"/>
      <c r="N4" s="14"/>
      <c r="O4" s="14"/>
      <c r="P4" s="14"/>
      <c r="Q4" s="14"/>
      <c r="R4" s="14"/>
      <c r="S4" s="14"/>
      <c r="T4" s="14"/>
      <c r="U4" s="14"/>
      <c r="V4" s="14"/>
      <c r="W4" s="14"/>
      <c r="X4" s="28"/>
      <c r="Y4" s="14"/>
      <c r="Z4" s="14"/>
    </row>
    <row r="5" spans="1:26" ht="6" customHeight="1">
      <c r="A5" s="14"/>
      <c r="B5" s="14"/>
      <c r="C5" s="14"/>
      <c r="D5" s="14"/>
      <c r="E5" s="14"/>
      <c r="F5" s="14"/>
      <c r="G5" s="14"/>
      <c r="H5" s="14"/>
      <c r="I5" s="14"/>
      <c r="J5" s="14"/>
      <c r="K5" s="14"/>
      <c r="L5" s="14"/>
      <c r="M5" s="14"/>
      <c r="N5" s="14"/>
      <c r="O5" s="14"/>
      <c r="P5" s="14"/>
      <c r="Q5" s="14"/>
      <c r="R5" s="14"/>
      <c r="S5" s="14"/>
      <c r="T5" s="14"/>
      <c r="U5" s="14"/>
      <c r="V5" s="14"/>
      <c r="W5" s="14"/>
      <c r="X5" s="29"/>
      <c r="Y5" s="14"/>
      <c r="Z5" s="14"/>
    </row>
    <row r="6" spans="1:26" ht="19.5" customHeight="1">
      <c r="A6" s="14"/>
      <c r="B6" s="14"/>
      <c r="C6" s="15" t="s">
        <v>117</v>
      </c>
      <c r="D6" s="445" t="s">
        <v>30</v>
      </c>
      <c r="E6" s="445"/>
      <c r="F6" s="445"/>
      <c r="G6" s="445"/>
      <c r="H6" s="58" t="s">
        <v>116</v>
      </c>
      <c r="I6" s="446">
        <v>2023</v>
      </c>
      <c r="J6" s="446"/>
      <c r="K6" s="446"/>
      <c r="L6" s="437" t="s">
        <v>122</v>
      </c>
      <c r="M6" s="437"/>
      <c r="N6" s="437"/>
      <c r="O6" s="437"/>
      <c r="P6" s="437"/>
      <c r="Q6" s="437"/>
      <c r="R6" s="437"/>
      <c r="S6" s="20"/>
      <c r="T6" s="20"/>
      <c r="U6" s="14"/>
      <c r="V6" s="14"/>
      <c r="W6" s="14"/>
      <c r="X6" s="67" t="s">
        <v>160</v>
      </c>
      <c r="Y6" s="14"/>
      <c r="Z6" s="14"/>
    </row>
    <row r="7" spans="1:26" ht="2.25" customHeight="1">
      <c r="A7" s="14"/>
      <c r="B7" s="14"/>
      <c r="C7" s="15"/>
      <c r="D7" s="14"/>
      <c r="E7" s="14"/>
      <c r="F7" s="14"/>
      <c r="G7" s="14"/>
      <c r="H7" s="14"/>
      <c r="I7" s="14"/>
      <c r="J7" s="14"/>
      <c r="K7" s="14"/>
      <c r="L7" s="14"/>
      <c r="M7" s="14"/>
      <c r="N7" s="14"/>
      <c r="O7" s="14"/>
      <c r="P7" s="14"/>
      <c r="Q7" s="14"/>
      <c r="R7" s="14"/>
      <c r="S7" s="14"/>
      <c r="T7" s="14"/>
      <c r="U7" s="14"/>
      <c r="V7" s="14"/>
      <c r="W7" s="14"/>
      <c r="X7" s="29"/>
      <c r="Y7" s="14"/>
      <c r="Z7" s="14"/>
    </row>
    <row r="8" spans="1:26" ht="39" customHeight="1">
      <c r="A8" s="14"/>
      <c r="B8" s="14"/>
      <c r="C8" s="14"/>
      <c r="D8" s="426" t="s">
        <v>130</v>
      </c>
      <c r="E8" s="427"/>
      <c r="F8" s="427"/>
      <c r="G8" s="427"/>
      <c r="H8" s="427"/>
      <c r="I8" s="427"/>
      <c r="J8" s="427"/>
      <c r="K8" s="428"/>
      <c r="L8" s="18" t="s">
        <v>1</v>
      </c>
      <c r="M8" s="60"/>
      <c r="N8" s="60"/>
      <c r="O8" s="60"/>
      <c r="P8" s="60"/>
      <c r="Q8" s="60"/>
      <c r="R8" s="60"/>
      <c r="U8" s="14"/>
      <c r="V8" s="14"/>
      <c r="W8" s="14"/>
      <c r="X8" s="29"/>
      <c r="Y8" s="14"/>
      <c r="Z8" s="14"/>
    </row>
    <row r="9" spans="1:26" ht="31.5" customHeight="1">
      <c r="A9" s="14"/>
      <c r="B9" s="14"/>
      <c r="C9" s="14"/>
      <c r="D9" s="21"/>
      <c r="E9" s="420" t="s">
        <v>29</v>
      </c>
      <c r="F9" s="420"/>
      <c r="G9" s="420"/>
      <c r="H9" s="420"/>
      <c r="I9" s="420"/>
      <c r="J9" s="420"/>
      <c r="K9" s="421"/>
      <c r="L9" s="77">
        <f>'集計結果表（現況年度）'!$D$40</f>
        <v>0</v>
      </c>
      <c r="M9" s="66"/>
      <c r="N9" s="61"/>
      <c r="P9" s="61"/>
      <c r="Q9" s="61"/>
      <c r="R9" s="61"/>
      <c r="S9" s="36"/>
      <c r="T9" s="36"/>
      <c r="U9" s="14"/>
      <c r="V9" s="14"/>
      <c r="W9" s="14"/>
      <c r="X9" s="418" t="s">
        <v>158</v>
      </c>
      <c r="Y9" s="14"/>
      <c r="Z9" s="14"/>
    </row>
    <row r="10" spans="1:26" ht="21.75" customHeight="1">
      <c r="A10" s="14"/>
      <c r="B10" s="14"/>
      <c r="C10" s="14"/>
      <c r="D10" s="424" t="s">
        <v>110</v>
      </c>
      <c r="E10" s="424"/>
      <c r="F10" s="424"/>
      <c r="G10" s="424"/>
      <c r="H10" s="424"/>
      <c r="I10" s="424"/>
      <c r="J10" s="424"/>
      <c r="K10" s="424"/>
      <c r="L10" s="424"/>
      <c r="M10" s="425"/>
      <c r="N10" s="425"/>
      <c r="O10" s="425"/>
      <c r="P10" s="425"/>
      <c r="Q10" s="425"/>
      <c r="R10" s="425"/>
      <c r="S10" s="425"/>
      <c r="T10" s="94"/>
      <c r="U10" s="14"/>
      <c r="V10" s="14"/>
      <c r="W10" s="14"/>
      <c r="X10" s="418"/>
      <c r="Y10" s="14"/>
      <c r="Z10" s="14"/>
    </row>
    <row r="11" spans="1:26" ht="24" customHeight="1">
      <c r="A11" s="14"/>
      <c r="B11" s="14"/>
      <c r="C11" s="14"/>
      <c r="D11" s="14"/>
      <c r="E11" s="14"/>
      <c r="F11" s="14"/>
      <c r="G11" s="14"/>
      <c r="H11" s="14"/>
      <c r="I11" s="14"/>
      <c r="J11" s="14"/>
      <c r="K11" s="14"/>
      <c r="L11" s="14"/>
      <c r="M11" s="14"/>
      <c r="N11" s="14"/>
      <c r="O11" s="14"/>
      <c r="P11" s="14"/>
      <c r="Q11" s="14"/>
      <c r="R11" s="14"/>
      <c r="S11" s="14"/>
      <c r="T11" s="14"/>
      <c r="U11" s="14"/>
      <c r="V11" s="14"/>
      <c r="W11" s="14"/>
      <c r="X11" s="29"/>
      <c r="Y11" s="14"/>
      <c r="Z11" s="14"/>
    </row>
    <row r="12" spans="1:26" ht="20.25" customHeight="1">
      <c r="A12" s="14"/>
      <c r="B12" s="16">
        <v>2</v>
      </c>
      <c r="C12" s="17"/>
      <c r="D12" s="419" t="s">
        <v>64</v>
      </c>
      <c r="E12" s="419"/>
      <c r="F12" s="419"/>
      <c r="G12" s="419"/>
      <c r="H12" s="419"/>
      <c r="I12" s="419"/>
      <c r="J12" s="419"/>
      <c r="K12" s="419"/>
      <c r="L12" s="419"/>
      <c r="N12" s="22"/>
      <c r="O12" s="14"/>
      <c r="P12" s="14"/>
      <c r="Q12" s="14"/>
      <c r="R12" s="414" t="s">
        <v>0</v>
      </c>
      <c r="S12" s="414"/>
      <c r="T12" s="58"/>
      <c r="U12" s="14"/>
      <c r="V12" s="14"/>
      <c r="W12" s="14"/>
      <c r="X12" s="29"/>
      <c r="Y12" s="14"/>
      <c r="Z12" s="14"/>
    </row>
    <row r="13" spans="1:26" ht="23.25" customHeight="1">
      <c r="A13" s="14"/>
      <c r="B13" s="16"/>
      <c r="C13" s="65" t="s">
        <v>36</v>
      </c>
      <c r="D13" s="429" t="s">
        <v>88</v>
      </c>
      <c r="E13" s="429"/>
      <c r="F13" s="429"/>
      <c r="G13" s="429"/>
      <c r="H13" s="429"/>
      <c r="I13" s="429"/>
      <c r="J13" s="429"/>
      <c r="K13" s="429"/>
      <c r="L13" s="436" t="s">
        <v>123</v>
      </c>
      <c r="M13" s="436"/>
      <c r="N13" s="436"/>
      <c r="O13" s="436"/>
      <c r="P13" s="436"/>
      <c r="Q13" s="436"/>
      <c r="R13" s="436"/>
      <c r="S13" s="436"/>
      <c r="T13" s="122"/>
      <c r="U13" s="14"/>
      <c r="V13" s="14"/>
      <c r="W13" s="14"/>
      <c r="X13" s="71"/>
      <c r="Y13" s="14"/>
      <c r="Z13" s="14"/>
    </row>
    <row r="14" spans="1:26" ht="2.25" customHeight="1">
      <c r="A14" s="14"/>
      <c r="B14" s="14"/>
      <c r="C14" s="14"/>
      <c r="D14" s="14"/>
      <c r="E14" s="14"/>
      <c r="F14" s="14"/>
      <c r="G14" s="14"/>
      <c r="H14" s="14"/>
      <c r="I14" s="14"/>
      <c r="J14" s="14"/>
      <c r="K14" s="14"/>
      <c r="L14" s="14"/>
      <c r="M14" s="14"/>
      <c r="N14" s="14"/>
      <c r="O14" s="14"/>
      <c r="P14" s="14"/>
      <c r="Q14" s="14"/>
      <c r="R14" s="14"/>
      <c r="S14" s="14"/>
      <c r="T14" s="14"/>
      <c r="U14" s="14"/>
      <c r="V14" s="14"/>
      <c r="W14" s="14"/>
      <c r="X14" s="29"/>
      <c r="Y14" s="14"/>
      <c r="Z14" s="14"/>
    </row>
    <row r="15" spans="1:22" ht="21" customHeight="1">
      <c r="A15" s="14"/>
      <c r="B15" s="14"/>
      <c r="C15" s="14"/>
      <c r="D15" s="430" t="s">
        <v>34</v>
      </c>
      <c r="E15" s="431"/>
      <c r="F15" s="422" t="s">
        <v>35</v>
      </c>
      <c r="G15" s="423"/>
      <c r="H15" s="423"/>
      <c r="I15" s="430" t="s">
        <v>65</v>
      </c>
      <c r="J15" s="440"/>
      <c r="K15" s="440"/>
      <c r="L15" s="444" t="s">
        <v>205</v>
      </c>
      <c r="M15" s="439"/>
      <c r="N15" s="439"/>
      <c r="O15" s="36"/>
      <c r="P15" s="14"/>
      <c r="Q15" s="14"/>
      <c r="R15" s="29"/>
      <c r="S15" s="14"/>
      <c r="T15" s="14"/>
      <c r="U15" s="14"/>
      <c r="V15" s="14"/>
    </row>
    <row r="16" spans="1:24" ht="25.5" customHeight="1">
      <c r="A16" s="14"/>
      <c r="B16" s="14"/>
      <c r="C16" s="14"/>
      <c r="D16" s="432"/>
      <c r="E16" s="433"/>
      <c r="F16" s="45" t="s">
        <v>66</v>
      </c>
      <c r="G16" s="123">
        <v>2013</v>
      </c>
      <c r="H16" s="46" t="s">
        <v>22</v>
      </c>
      <c r="I16" s="54" t="s">
        <v>66</v>
      </c>
      <c r="J16" s="90">
        <f>I6</f>
        <v>2023</v>
      </c>
      <c r="K16" s="55" t="s">
        <v>69</v>
      </c>
      <c r="L16" s="18" t="s">
        <v>121</v>
      </c>
      <c r="M16" s="409" t="s">
        <v>126</v>
      </c>
      <c r="N16" s="409"/>
      <c r="O16" s="69"/>
      <c r="P16" s="14"/>
      <c r="Q16" s="14"/>
      <c r="S16" s="14"/>
      <c r="T16" s="14"/>
      <c r="U16" s="14"/>
      <c r="V16" s="14"/>
      <c r="X16" s="67" t="s">
        <v>151</v>
      </c>
    </row>
    <row r="17" spans="1:22" ht="15" customHeight="1">
      <c r="A17" s="14"/>
      <c r="B17" s="14"/>
      <c r="C17" s="14"/>
      <c r="D17" s="434"/>
      <c r="E17" s="435"/>
      <c r="F17" s="410" t="s">
        <v>118</v>
      </c>
      <c r="G17" s="411"/>
      <c r="H17" s="412"/>
      <c r="I17" s="410" t="s">
        <v>119</v>
      </c>
      <c r="J17" s="411"/>
      <c r="K17" s="412"/>
      <c r="L17" s="70" t="s">
        <v>125</v>
      </c>
      <c r="M17" s="439"/>
      <c r="N17" s="439"/>
      <c r="O17" s="46"/>
      <c r="P17" s="14"/>
      <c r="Q17" s="14"/>
      <c r="R17" s="62"/>
      <c r="S17" s="14"/>
      <c r="T17" s="14"/>
      <c r="U17" s="14"/>
      <c r="V17" s="14"/>
    </row>
    <row r="18" spans="1:24" ht="36" customHeight="1">
      <c r="A18" s="14"/>
      <c r="B18" s="14"/>
      <c r="C18" s="14"/>
      <c r="D18" s="409" t="s">
        <v>124</v>
      </c>
      <c r="E18" s="409"/>
      <c r="F18" s="406"/>
      <c r="G18" s="407"/>
      <c r="H18" s="408"/>
      <c r="I18" s="415">
        <f>L9</f>
        <v>0</v>
      </c>
      <c r="J18" s="416"/>
      <c r="K18" s="417"/>
      <c r="L18" s="78"/>
      <c r="M18" s="438">
        <f>IF(ISERROR((F18-I18)/(F18-L18)),"",(F18-I18)/(F18-L18)*100)</f>
      </c>
      <c r="N18" s="438"/>
      <c r="O18" s="68"/>
      <c r="P18" s="14"/>
      <c r="Q18" s="14"/>
      <c r="S18" s="14"/>
      <c r="T18" s="14"/>
      <c r="U18" s="14"/>
      <c r="V18" s="14"/>
      <c r="X18" s="401" t="s">
        <v>161</v>
      </c>
    </row>
    <row r="19" spans="1:26" ht="3.75" customHeight="1">
      <c r="A19" s="14"/>
      <c r="B19" s="14"/>
      <c r="C19" s="14"/>
      <c r="D19" s="14"/>
      <c r="E19" s="14"/>
      <c r="F19" s="14"/>
      <c r="G19" s="14"/>
      <c r="H19" s="14"/>
      <c r="I19" s="56"/>
      <c r="J19" s="56"/>
      <c r="K19" s="56"/>
      <c r="L19" s="14"/>
      <c r="M19" s="14"/>
      <c r="N19" s="14"/>
      <c r="O19" s="69"/>
      <c r="P19" s="14"/>
      <c r="Q19" s="14"/>
      <c r="R19" s="14"/>
      <c r="S19" s="14"/>
      <c r="T19" s="14"/>
      <c r="U19" s="14"/>
      <c r="V19" s="14"/>
      <c r="W19" s="14"/>
      <c r="X19" s="401"/>
      <c r="Y19" s="14"/>
      <c r="Z19" s="14"/>
    </row>
    <row r="20" spans="1:26" ht="17.25" customHeight="1">
      <c r="A20" s="14"/>
      <c r="B20" s="14"/>
      <c r="C20" s="14"/>
      <c r="D20" s="405" t="s">
        <v>120</v>
      </c>
      <c r="E20" s="405"/>
      <c r="F20" s="405"/>
      <c r="G20" s="405"/>
      <c r="H20" s="405"/>
      <c r="I20" s="405"/>
      <c r="J20" s="405"/>
      <c r="K20" s="405"/>
      <c r="L20" s="405"/>
      <c r="M20" s="405"/>
      <c r="N20" s="405"/>
      <c r="O20" s="405"/>
      <c r="P20" s="405"/>
      <c r="Q20" s="405"/>
      <c r="R20" s="405"/>
      <c r="S20" s="405"/>
      <c r="T20" s="14"/>
      <c r="U20" s="14"/>
      <c r="V20" s="14"/>
      <c r="W20" s="14"/>
      <c r="X20" s="401"/>
      <c r="Y20" s="14"/>
      <c r="Z20" s="14"/>
    </row>
    <row r="21" spans="1:26" ht="9" customHeight="1">
      <c r="A21" s="14"/>
      <c r="B21" s="14"/>
      <c r="C21" s="14"/>
      <c r="D21" s="14"/>
      <c r="E21" s="14"/>
      <c r="F21" s="14"/>
      <c r="G21" s="14"/>
      <c r="H21" s="14"/>
      <c r="I21" s="14"/>
      <c r="J21" s="14"/>
      <c r="K21" s="14"/>
      <c r="L21" s="14"/>
      <c r="M21" s="14"/>
      <c r="N21" s="14"/>
      <c r="O21" s="14"/>
      <c r="P21" s="14"/>
      <c r="Q21" s="14"/>
      <c r="R21" s="14"/>
      <c r="S21" s="14"/>
      <c r="T21" s="14"/>
      <c r="U21" s="14"/>
      <c r="V21" s="14"/>
      <c r="W21" s="14"/>
      <c r="X21" s="401"/>
      <c r="Y21" s="14"/>
      <c r="Z21" s="14"/>
    </row>
    <row r="22" spans="3:24" ht="23.25" customHeight="1">
      <c r="C22" s="15" t="s">
        <v>113</v>
      </c>
      <c r="D22" s="64" t="s">
        <v>206</v>
      </c>
      <c r="E22" s="53"/>
      <c r="O22" s="414" t="s">
        <v>123</v>
      </c>
      <c r="P22" s="414"/>
      <c r="Q22" s="414"/>
      <c r="R22" s="414"/>
      <c r="S22" s="414"/>
      <c r="T22" s="58"/>
      <c r="X22" s="401"/>
    </row>
    <row r="23" spans="4:25" ht="21.75" customHeight="1">
      <c r="D23" s="479" t="s">
        <v>127</v>
      </c>
      <c r="E23" s="480"/>
      <c r="F23" s="480"/>
      <c r="G23" s="480"/>
      <c r="H23" s="481"/>
      <c r="I23" s="383" t="s">
        <v>112</v>
      </c>
      <c r="J23" s="384"/>
      <c r="K23" s="384"/>
      <c r="L23" s="385"/>
      <c r="M23" s="395" t="s">
        <v>131</v>
      </c>
      <c r="N23" s="396"/>
      <c r="O23" s="378" t="s">
        <v>205</v>
      </c>
      <c r="P23" s="378"/>
      <c r="Q23" s="378"/>
      <c r="R23" s="378"/>
      <c r="S23" s="378"/>
      <c r="T23" s="378"/>
      <c r="U23" s="378" t="s">
        <v>202</v>
      </c>
      <c r="V23" s="378"/>
      <c r="W23" s="119"/>
      <c r="Y23" s="67"/>
    </row>
    <row r="24" spans="4:23" ht="12" customHeight="1">
      <c r="D24" s="482"/>
      <c r="E24" s="483"/>
      <c r="F24" s="483"/>
      <c r="G24" s="483"/>
      <c r="H24" s="484"/>
      <c r="I24" s="386"/>
      <c r="J24" s="387"/>
      <c r="K24" s="387"/>
      <c r="L24" s="388"/>
      <c r="M24" s="397"/>
      <c r="N24" s="398"/>
      <c r="O24" s="379" t="s">
        <v>89</v>
      </c>
      <c r="P24" s="379"/>
      <c r="Q24" s="379"/>
      <c r="R24" s="379" t="s">
        <v>90</v>
      </c>
      <c r="S24" s="379"/>
      <c r="T24" s="379"/>
      <c r="U24" s="379" t="s">
        <v>203</v>
      </c>
      <c r="V24" s="380" t="s">
        <v>146</v>
      </c>
      <c r="W24" s="120"/>
    </row>
    <row r="25" spans="4:23" ht="19.5" customHeight="1">
      <c r="D25" s="482"/>
      <c r="E25" s="483"/>
      <c r="F25" s="483"/>
      <c r="G25" s="483"/>
      <c r="H25" s="484"/>
      <c r="I25" s="72" t="s">
        <v>132</v>
      </c>
      <c r="J25" s="413">
        <f>IF(G16=0,"",G16)</f>
        <v>2013</v>
      </c>
      <c r="K25" s="413"/>
      <c r="L25" s="73" t="s">
        <v>133</v>
      </c>
      <c r="M25" s="399" t="str">
        <f>"("&amp;I6&amp;"年度)"</f>
        <v>(2023年度)</v>
      </c>
      <c r="N25" s="400"/>
      <c r="O25" s="379"/>
      <c r="P25" s="379"/>
      <c r="Q25" s="379"/>
      <c r="R25" s="379"/>
      <c r="S25" s="379"/>
      <c r="T25" s="379"/>
      <c r="U25" s="379"/>
      <c r="V25" s="380"/>
      <c r="W25" s="120"/>
    </row>
    <row r="26" spans="4:23" ht="14.25">
      <c r="D26" s="485"/>
      <c r="E26" s="486"/>
      <c r="F26" s="486"/>
      <c r="G26" s="486"/>
      <c r="H26" s="487"/>
      <c r="I26" s="392" t="s">
        <v>134</v>
      </c>
      <c r="J26" s="447"/>
      <c r="K26" s="447"/>
      <c r="L26" s="393"/>
      <c r="M26" s="392" t="s">
        <v>135</v>
      </c>
      <c r="N26" s="393"/>
      <c r="O26" s="378" t="s">
        <v>136</v>
      </c>
      <c r="P26" s="378"/>
      <c r="Q26" s="378"/>
      <c r="R26" s="378"/>
      <c r="S26" s="378"/>
      <c r="T26" s="378"/>
      <c r="U26" s="93"/>
      <c r="V26" s="115"/>
      <c r="W26" s="36"/>
    </row>
    <row r="27" spans="4:24" ht="39.75" customHeight="1">
      <c r="D27" s="469" t="s">
        <v>207</v>
      </c>
      <c r="E27" s="371" t="s">
        <v>128</v>
      </c>
      <c r="F27" s="372"/>
      <c r="G27" s="373" t="s">
        <v>197</v>
      </c>
      <c r="H27" s="374"/>
      <c r="I27" s="448"/>
      <c r="J27" s="449"/>
      <c r="K27" s="449"/>
      <c r="L27" s="450"/>
      <c r="M27" s="366"/>
      <c r="N27" s="394"/>
      <c r="O27" s="381"/>
      <c r="P27" s="381"/>
      <c r="Q27" s="381"/>
      <c r="R27" s="381"/>
      <c r="S27" s="381"/>
      <c r="T27" s="381"/>
      <c r="U27" s="117"/>
      <c r="V27" s="116" t="s">
        <v>201</v>
      </c>
      <c r="W27" s="121"/>
      <c r="X27" s="402" t="s">
        <v>152</v>
      </c>
    </row>
    <row r="28" spans="4:24" ht="39.75" customHeight="1">
      <c r="D28" s="470"/>
      <c r="E28" s="371"/>
      <c r="F28" s="372"/>
      <c r="G28" s="375" t="s">
        <v>198</v>
      </c>
      <c r="H28" s="376"/>
      <c r="I28" s="451"/>
      <c r="J28" s="452"/>
      <c r="K28" s="452"/>
      <c r="L28" s="453"/>
      <c r="M28" s="366"/>
      <c r="N28" s="367"/>
      <c r="O28" s="368"/>
      <c r="P28" s="369"/>
      <c r="Q28" s="370"/>
      <c r="R28" s="368"/>
      <c r="S28" s="369"/>
      <c r="T28" s="370"/>
      <c r="U28" s="117"/>
      <c r="V28" s="116" t="s">
        <v>200</v>
      </c>
      <c r="W28" s="121"/>
      <c r="X28" s="402"/>
    </row>
    <row r="29" spans="4:24" ht="39.75" customHeight="1">
      <c r="D29" s="470"/>
      <c r="E29" s="373"/>
      <c r="F29" s="374"/>
      <c r="G29" s="377" t="s">
        <v>199</v>
      </c>
      <c r="H29" s="376"/>
      <c r="I29" s="454"/>
      <c r="J29" s="455"/>
      <c r="K29" s="455"/>
      <c r="L29" s="456"/>
      <c r="M29" s="366"/>
      <c r="N29" s="367"/>
      <c r="O29" s="368"/>
      <c r="P29" s="369"/>
      <c r="Q29" s="370"/>
      <c r="R29" s="368"/>
      <c r="S29" s="369"/>
      <c r="T29" s="370"/>
      <c r="U29" s="117"/>
      <c r="V29" s="116" t="s">
        <v>175</v>
      </c>
      <c r="W29" s="121"/>
      <c r="X29" s="402"/>
    </row>
    <row r="30" spans="4:24" ht="39.75" customHeight="1">
      <c r="D30" s="470"/>
      <c r="E30" s="458" t="s">
        <v>91</v>
      </c>
      <c r="F30" s="458"/>
      <c r="G30" s="458"/>
      <c r="H30" s="458"/>
      <c r="I30" s="382"/>
      <c r="J30" s="382"/>
      <c r="K30" s="382"/>
      <c r="L30" s="382"/>
      <c r="M30" s="366"/>
      <c r="N30" s="394"/>
      <c r="O30" s="381"/>
      <c r="P30" s="381"/>
      <c r="Q30" s="381"/>
      <c r="R30" s="381"/>
      <c r="S30" s="381"/>
      <c r="T30" s="381"/>
      <c r="U30" s="117"/>
      <c r="V30" s="116" t="s">
        <v>201</v>
      </c>
      <c r="W30" s="121"/>
      <c r="X30" s="402"/>
    </row>
    <row r="31" spans="4:24" ht="39.75" customHeight="1">
      <c r="D31" s="470"/>
      <c r="E31" s="459" t="s">
        <v>92</v>
      </c>
      <c r="F31" s="459"/>
      <c r="G31" s="459"/>
      <c r="H31" s="459"/>
      <c r="I31" s="362"/>
      <c r="J31" s="362"/>
      <c r="K31" s="362"/>
      <c r="L31" s="362"/>
      <c r="M31" s="363"/>
      <c r="N31" s="364"/>
      <c r="O31" s="365"/>
      <c r="P31" s="365"/>
      <c r="Q31" s="365"/>
      <c r="R31" s="365"/>
      <c r="S31" s="365"/>
      <c r="T31" s="365"/>
      <c r="U31" s="117"/>
      <c r="V31" s="116" t="s">
        <v>200</v>
      </c>
      <c r="W31" s="121"/>
      <c r="X31" s="402"/>
    </row>
    <row r="32" spans="4:25" ht="39.75" customHeight="1" thickBot="1">
      <c r="D32" s="470"/>
      <c r="E32" s="361"/>
      <c r="F32" s="361"/>
      <c r="G32" s="361"/>
      <c r="H32" s="361"/>
      <c r="I32" s="362"/>
      <c r="J32" s="362"/>
      <c r="K32" s="362"/>
      <c r="L32" s="362"/>
      <c r="M32" s="363"/>
      <c r="N32" s="364"/>
      <c r="O32" s="365"/>
      <c r="P32" s="365"/>
      <c r="Q32" s="365"/>
      <c r="R32" s="365"/>
      <c r="S32" s="365"/>
      <c r="T32" s="365"/>
      <c r="U32" s="117"/>
      <c r="V32" s="153"/>
      <c r="W32" s="121"/>
      <c r="Y32" s="118"/>
    </row>
    <row r="33" spans="4:21" ht="39.75" customHeight="1" thickTop="1">
      <c r="D33" s="488"/>
      <c r="E33" s="460" t="s">
        <v>93</v>
      </c>
      <c r="F33" s="460"/>
      <c r="G33" s="460"/>
      <c r="H33" s="460"/>
      <c r="I33" s="391"/>
      <c r="J33" s="391"/>
      <c r="K33" s="391"/>
      <c r="L33" s="391"/>
      <c r="M33" s="441">
        <f>SUM(M27:N32)</f>
        <v>0</v>
      </c>
      <c r="N33" s="442"/>
      <c r="O33" s="403"/>
      <c r="P33" s="403"/>
      <c r="Q33" s="403"/>
      <c r="R33" s="403"/>
      <c r="S33" s="403"/>
      <c r="T33" s="403"/>
      <c r="U33" s="113"/>
    </row>
    <row r="34" spans="4:24" ht="39.75" customHeight="1">
      <c r="D34" s="469" t="s">
        <v>179</v>
      </c>
      <c r="E34" s="371" t="s">
        <v>128</v>
      </c>
      <c r="F34" s="372"/>
      <c r="G34" s="373" t="s">
        <v>197</v>
      </c>
      <c r="H34" s="374"/>
      <c r="I34" s="451"/>
      <c r="J34" s="452"/>
      <c r="K34" s="452"/>
      <c r="L34" s="453"/>
      <c r="M34" s="461"/>
      <c r="N34" s="462"/>
      <c r="O34" s="463"/>
      <c r="P34" s="463"/>
      <c r="Q34" s="463"/>
      <c r="R34" s="463"/>
      <c r="S34" s="463"/>
      <c r="T34" s="463"/>
      <c r="U34" s="117"/>
      <c r="V34" s="116" t="s">
        <v>201</v>
      </c>
      <c r="W34" s="121"/>
      <c r="X34" s="402" t="s">
        <v>152</v>
      </c>
    </row>
    <row r="35" spans="4:24" ht="39.75" customHeight="1">
      <c r="D35" s="470"/>
      <c r="E35" s="371"/>
      <c r="F35" s="372"/>
      <c r="G35" s="375" t="s">
        <v>198</v>
      </c>
      <c r="H35" s="376"/>
      <c r="I35" s="451"/>
      <c r="J35" s="452"/>
      <c r="K35" s="452"/>
      <c r="L35" s="453"/>
      <c r="M35" s="366"/>
      <c r="N35" s="367"/>
      <c r="O35" s="368"/>
      <c r="P35" s="369"/>
      <c r="Q35" s="370"/>
      <c r="R35" s="368"/>
      <c r="S35" s="369"/>
      <c r="T35" s="370"/>
      <c r="U35" s="117"/>
      <c r="V35" s="116" t="s">
        <v>200</v>
      </c>
      <c r="W35" s="121"/>
      <c r="X35" s="402"/>
    </row>
    <row r="36" spans="4:24" ht="39.75" customHeight="1">
      <c r="D36" s="470"/>
      <c r="E36" s="373"/>
      <c r="F36" s="374"/>
      <c r="G36" s="377" t="s">
        <v>199</v>
      </c>
      <c r="H36" s="376"/>
      <c r="I36" s="454"/>
      <c r="J36" s="455"/>
      <c r="K36" s="455"/>
      <c r="L36" s="456"/>
      <c r="M36" s="366"/>
      <c r="N36" s="367"/>
      <c r="O36" s="368"/>
      <c r="P36" s="369"/>
      <c r="Q36" s="370"/>
      <c r="R36" s="368"/>
      <c r="S36" s="369"/>
      <c r="T36" s="370"/>
      <c r="U36" s="117"/>
      <c r="V36" s="116" t="s">
        <v>175</v>
      </c>
      <c r="W36" s="121"/>
      <c r="X36" s="402"/>
    </row>
    <row r="37" spans="4:24" ht="39.75" customHeight="1">
      <c r="D37" s="470"/>
      <c r="E37" s="458" t="s">
        <v>91</v>
      </c>
      <c r="F37" s="458"/>
      <c r="G37" s="458"/>
      <c r="H37" s="458"/>
      <c r="I37" s="382"/>
      <c r="J37" s="382"/>
      <c r="K37" s="382"/>
      <c r="L37" s="382"/>
      <c r="M37" s="366"/>
      <c r="N37" s="394"/>
      <c r="O37" s="381"/>
      <c r="P37" s="381"/>
      <c r="Q37" s="381"/>
      <c r="R37" s="381"/>
      <c r="S37" s="381"/>
      <c r="T37" s="381"/>
      <c r="U37" s="117"/>
      <c r="V37" s="116" t="s">
        <v>201</v>
      </c>
      <c r="W37" s="121"/>
      <c r="X37" s="402"/>
    </row>
    <row r="38" spans="4:24" ht="39.75" customHeight="1">
      <c r="D38" s="470"/>
      <c r="E38" s="459" t="s">
        <v>92</v>
      </c>
      <c r="F38" s="459"/>
      <c r="G38" s="459"/>
      <c r="H38" s="459"/>
      <c r="I38" s="362"/>
      <c r="J38" s="362"/>
      <c r="K38" s="362"/>
      <c r="L38" s="362"/>
      <c r="M38" s="363"/>
      <c r="N38" s="364"/>
      <c r="O38" s="365"/>
      <c r="P38" s="365"/>
      <c r="Q38" s="365"/>
      <c r="R38" s="365"/>
      <c r="S38" s="365"/>
      <c r="T38" s="365"/>
      <c r="U38" s="117"/>
      <c r="V38" s="116" t="s">
        <v>200</v>
      </c>
      <c r="W38" s="121"/>
      <c r="X38" s="402"/>
    </row>
    <row r="39" spans="4:25" ht="39.75" customHeight="1" thickBot="1">
      <c r="D39" s="470"/>
      <c r="E39" s="361"/>
      <c r="F39" s="361"/>
      <c r="G39" s="361"/>
      <c r="H39" s="361"/>
      <c r="I39" s="362"/>
      <c r="J39" s="362"/>
      <c r="K39" s="362"/>
      <c r="L39" s="362"/>
      <c r="M39" s="363"/>
      <c r="N39" s="364"/>
      <c r="O39" s="365"/>
      <c r="P39" s="365"/>
      <c r="Q39" s="365"/>
      <c r="R39" s="365"/>
      <c r="S39" s="365"/>
      <c r="T39" s="365"/>
      <c r="U39" s="117"/>
      <c r="V39" s="153"/>
      <c r="W39" s="121"/>
      <c r="Y39" s="118"/>
    </row>
    <row r="40" spans="4:21" ht="39.75" customHeight="1" thickBot="1" thickTop="1">
      <c r="D40" s="470"/>
      <c r="E40" s="464" t="s">
        <v>208</v>
      </c>
      <c r="F40" s="464"/>
      <c r="G40" s="464"/>
      <c r="H40" s="464"/>
      <c r="I40" s="465"/>
      <c r="J40" s="465"/>
      <c r="K40" s="465"/>
      <c r="L40" s="465"/>
      <c r="M40" s="466">
        <f>SUM(M34:N39)</f>
        <v>0</v>
      </c>
      <c r="N40" s="467"/>
      <c r="O40" s="468"/>
      <c r="P40" s="468"/>
      <c r="Q40" s="468"/>
      <c r="R40" s="468"/>
      <c r="S40" s="468"/>
      <c r="T40" s="468"/>
      <c r="U40" s="113"/>
    </row>
    <row r="41" spans="4:21" ht="39.75" customHeight="1" thickTop="1">
      <c r="D41" s="471" t="s">
        <v>209</v>
      </c>
      <c r="E41" s="472"/>
      <c r="F41" s="472"/>
      <c r="G41" s="472"/>
      <c r="H41" s="473"/>
      <c r="I41" s="404">
        <f>F18</f>
        <v>0</v>
      </c>
      <c r="J41" s="404"/>
      <c r="K41" s="404"/>
      <c r="L41" s="404"/>
      <c r="M41" s="389">
        <f>I18-M33-M40</f>
        <v>0</v>
      </c>
      <c r="N41" s="390"/>
      <c r="O41" s="404">
        <f>L18</f>
        <v>0</v>
      </c>
      <c r="P41" s="404"/>
      <c r="Q41" s="404"/>
      <c r="R41" s="404">
        <f>IF(I41-O41&gt;0,(I41-M41)/(I41-O41)*100,"")</f>
      </c>
      <c r="S41" s="404"/>
      <c r="T41" s="404"/>
      <c r="U41" s="114"/>
    </row>
    <row r="42" spans="4:14" ht="13.5">
      <c r="D42" s="53" t="s">
        <v>94</v>
      </c>
      <c r="E42" s="53"/>
      <c r="F42" s="53"/>
      <c r="G42" s="53"/>
      <c r="H42" s="53"/>
      <c r="I42" s="53"/>
      <c r="J42" s="53"/>
      <c r="K42" s="53"/>
      <c r="L42" s="53"/>
      <c r="M42" s="53"/>
      <c r="N42" s="53"/>
    </row>
    <row r="43" spans="2:20" ht="27.75" customHeight="1">
      <c r="B43" s="59"/>
      <c r="C43" s="59"/>
      <c r="D43" s="457" t="s">
        <v>129</v>
      </c>
      <c r="E43" s="457"/>
      <c r="F43" s="457"/>
      <c r="G43" s="457"/>
      <c r="H43" s="457"/>
      <c r="I43" s="457"/>
      <c r="J43" s="457"/>
      <c r="K43" s="457"/>
      <c r="L43" s="457"/>
      <c r="M43" s="457"/>
      <c r="N43" s="457"/>
      <c r="O43" s="457"/>
      <c r="P43" s="457"/>
      <c r="Q43" s="457"/>
      <c r="R43" s="457"/>
      <c r="S43" s="457"/>
      <c r="T43" s="95"/>
    </row>
    <row r="44" spans="2:20" ht="15.75" customHeight="1">
      <c r="B44" s="59"/>
      <c r="C44" s="59"/>
      <c r="D44" s="477" t="s">
        <v>210</v>
      </c>
      <c r="E44" s="477"/>
      <c r="F44" s="477"/>
      <c r="G44" s="477"/>
      <c r="H44" s="477"/>
      <c r="I44" s="477"/>
      <c r="J44" s="477"/>
      <c r="K44" s="478"/>
      <c r="L44" s="478"/>
      <c r="M44" s="478"/>
      <c r="N44" s="478"/>
      <c r="O44" s="478"/>
      <c r="P44" s="478"/>
      <c r="Q44" s="478"/>
      <c r="R44" s="478"/>
      <c r="S44" s="478"/>
      <c r="T44" s="95"/>
    </row>
    <row r="46" spans="3:4" ht="14.25">
      <c r="C46" s="15" t="s">
        <v>115</v>
      </c>
      <c r="D46" s="5" t="s">
        <v>114</v>
      </c>
    </row>
    <row r="47" spans="1:24" ht="177" customHeight="1">
      <c r="A47" s="36"/>
      <c r="B47" s="63"/>
      <c r="C47" s="63"/>
      <c r="D47" s="474"/>
      <c r="E47" s="475"/>
      <c r="F47" s="475"/>
      <c r="G47" s="475"/>
      <c r="H47" s="475"/>
      <c r="I47" s="475"/>
      <c r="J47" s="475"/>
      <c r="K47" s="475"/>
      <c r="L47" s="475"/>
      <c r="M47" s="475"/>
      <c r="N47" s="475"/>
      <c r="O47" s="475"/>
      <c r="P47" s="475"/>
      <c r="Q47" s="475"/>
      <c r="R47" s="475"/>
      <c r="S47" s="475"/>
      <c r="T47" s="475"/>
      <c r="U47" s="475"/>
      <c r="V47" s="476"/>
      <c r="X47" s="401" t="s">
        <v>163</v>
      </c>
    </row>
    <row r="48" ht="13.5">
      <c r="X48" s="401"/>
    </row>
  </sheetData>
  <sheetProtection password="E4BE" sheet="1" formatCells="0"/>
  <mergeCells count="124">
    <mergeCell ref="D34:D40"/>
    <mergeCell ref="D41:H41"/>
    <mergeCell ref="D47:V47"/>
    <mergeCell ref="D44:S44"/>
    <mergeCell ref="D23:H26"/>
    <mergeCell ref="D27:D33"/>
    <mergeCell ref="E39:H39"/>
    <mergeCell ref="I39:L39"/>
    <mergeCell ref="M39:N39"/>
    <mergeCell ref="O39:Q39"/>
    <mergeCell ref="E40:H40"/>
    <mergeCell ref="I40:L40"/>
    <mergeCell ref="M40:N40"/>
    <mergeCell ref="O40:Q40"/>
    <mergeCell ref="R40:T40"/>
    <mergeCell ref="R39:T39"/>
    <mergeCell ref="I37:L37"/>
    <mergeCell ref="M37:N37"/>
    <mergeCell ref="O37:Q37"/>
    <mergeCell ref="R37:T37"/>
    <mergeCell ref="E38:H38"/>
    <mergeCell ref="I38:L38"/>
    <mergeCell ref="M38:N38"/>
    <mergeCell ref="O38:Q38"/>
    <mergeCell ref="R38:T38"/>
    <mergeCell ref="O34:Q34"/>
    <mergeCell ref="R34:T34"/>
    <mergeCell ref="X34:X38"/>
    <mergeCell ref="G35:H35"/>
    <mergeCell ref="O35:Q35"/>
    <mergeCell ref="R35:T35"/>
    <mergeCell ref="G36:H36"/>
    <mergeCell ref="O36:Q36"/>
    <mergeCell ref="R36:T36"/>
    <mergeCell ref="E37:H37"/>
    <mergeCell ref="D43:S43"/>
    <mergeCell ref="E30:H30"/>
    <mergeCell ref="E31:H31"/>
    <mergeCell ref="E33:H33"/>
    <mergeCell ref="I41:L41"/>
    <mergeCell ref="O31:Q31"/>
    <mergeCell ref="E34:F36"/>
    <mergeCell ref="G34:H34"/>
    <mergeCell ref="I34:L36"/>
    <mergeCell ref="M34:N34"/>
    <mergeCell ref="M33:N33"/>
    <mergeCell ref="M30:N30"/>
    <mergeCell ref="B2:D2"/>
    <mergeCell ref="D4:H4"/>
    <mergeCell ref="L15:N15"/>
    <mergeCell ref="O23:T23"/>
    <mergeCell ref="O24:Q25"/>
    <mergeCell ref="D6:G6"/>
    <mergeCell ref="I6:K6"/>
    <mergeCell ref="I31:L31"/>
    <mergeCell ref="L6:R6"/>
    <mergeCell ref="M18:N18"/>
    <mergeCell ref="M17:N17"/>
    <mergeCell ref="I15:K15"/>
    <mergeCell ref="R12:S12"/>
    <mergeCell ref="M16:N16"/>
    <mergeCell ref="X9:X10"/>
    <mergeCell ref="D12:L12"/>
    <mergeCell ref="E9:K9"/>
    <mergeCell ref="F15:H15"/>
    <mergeCell ref="D10:S10"/>
    <mergeCell ref="D8:K8"/>
    <mergeCell ref="D13:K13"/>
    <mergeCell ref="D15:E17"/>
    <mergeCell ref="L13:S13"/>
    <mergeCell ref="F17:H17"/>
    <mergeCell ref="I17:K17"/>
    <mergeCell ref="R26:T26"/>
    <mergeCell ref="J25:K25"/>
    <mergeCell ref="O22:S22"/>
    <mergeCell ref="R24:T25"/>
    <mergeCell ref="I18:K18"/>
    <mergeCell ref="I26:L26"/>
    <mergeCell ref="X18:X22"/>
    <mergeCell ref="X47:X48"/>
    <mergeCell ref="X27:X31"/>
    <mergeCell ref="R33:T33"/>
    <mergeCell ref="O41:Q41"/>
    <mergeCell ref="R41:T41"/>
    <mergeCell ref="D20:S20"/>
    <mergeCell ref="F18:H18"/>
    <mergeCell ref="D18:E18"/>
    <mergeCell ref="O33:Q33"/>
    <mergeCell ref="I23:L24"/>
    <mergeCell ref="M41:N41"/>
    <mergeCell ref="O30:Q30"/>
    <mergeCell ref="I33:L33"/>
    <mergeCell ref="O26:Q26"/>
    <mergeCell ref="M26:N26"/>
    <mergeCell ref="M27:N27"/>
    <mergeCell ref="M23:N24"/>
    <mergeCell ref="M25:N25"/>
    <mergeCell ref="O29:Q29"/>
    <mergeCell ref="U23:V23"/>
    <mergeCell ref="U24:U25"/>
    <mergeCell ref="V24:V25"/>
    <mergeCell ref="O27:Q27"/>
    <mergeCell ref="R28:T28"/>
    <mergeCell ref="O28:Q28"/>
    <mergeCell ref="R27:T27"/>
    <mergeCell ref="M35:N35"/>
    <mergeCell ref="M36:N36"/>
    <mergeCell ref="R29:T29"/>
    <mergeCell ref="E27:F29"/>
    <mergeCell ref="G27:H27"/>
    <mergeCell ref="G28:H28"/>
    <mergeCell ref="G29:H29"/>
    <mergeCell ref="R31:T31"/>
    <mergeCell ref="I30:L30"/>
    <mergeCell ref="R30:T30"/>
    <mergeCell ref="E32:H32"/>
    <mergeCell ref="I32:L32"/>
    <mergeCell ref="M32:N32"/>
    <mergeCell ref="O32:Q32"/>
    <mergeCell ref="R32:T32"/>
    <mergeCell ref="M28:N28"/>
    <mergeCell ref="M29:N29"/>
    <mergeCell ref="M31:N31"/>
    <mergeCell ref="I27:L29"/>
  </mergeCells>
  <printOptions horizontalCentered="1"/>
  <pageMargins left="0.4330708661417323" right="0.4724409448818898" top="0.6692913385826772" bottom="0.2755905511811024" header="0.2362204724409449" footer="0.1968503937007874"/>
  <pageSetup fitToHeight="1" fitToWidth="1" horizontalDpi="600" verticalDpi="600" orientation="portrait" pageOrder="overThenDown" paperSize="9" scale="63" r:id="rId2"/>
  <drawing r:id="rId1"/>
</worksheet>
</file>

<file path=xl/worksheets/sheet4.xml><?xml version="1.0" encoding="utf-8"?>
<worksheet xmlns="http://schemas.openxmlformats.org/spreadsheetml/2006/main" xmlns:r="http://schemas.openxmlformats.org/officeDocument/2006/relationships">
  <dimension ref="A2:BZ86"/>
  <sheetViews>
    <sheetView view="pageBreakPreview" zoomScale="85" zoomScaleSheetLayoutView="85" zoomScalePageLayoutView="0" workbookViewId="0" topLeftCell="A1">
      <selection activeCell="D4" sqref="D4:E6"/>
    </sheetView>
  </sheetViews>
  <sheetFormatPr defaultColWidth="9.00390625" defaultRowHeight="13.5"/>
  <cols>
    <col min="1" max="1" width="1.625" style="0" customWidth="1"/>
    <col min="2" max="2" width="1.37890625" style="0" customWidth="1"/>
    <col min="3" max="3" width="4.875" style="0" customWidth="1"/>
    <col min="4" max="5" width="10.375" style="0" customWidth="1"/>
    <col min="6" max="6" width="4.25390625" style="0" customWidth="1"/>
    <col min="7" max="7" width="6.75390625" style="0" customWidth="1"/>
    <col min="8" max="10" width="10.125" style="0" customWidth="1"/>
    <col min="11" max="11" width="8.125" style="0" customWidth="1"/>
    <col min="12" max="13" width="7.50390625" style="0" customWidth="1"/>
    <col min="14" max="14" width="4.25390625" style="0" customWidth="1"/>
    <col min="15" max="15" width="7.25390625" style="0" customWidth="1"/>
    <col min="16" max="18" width="10.50390625" style="0" customWidth="1"/>
    <col min="19" max="19" width="7.75390625" style="0" customWidth="1"/>
    <col min="20" max="20" width="9.75390625" style="0" customWidth="1"/>
    <col min="21" max="21" width="7.125" style="0" customWidth="1"/>
    <col min="22" max="22" width="2.00390625" style="0" customWidth="1"/>
    <col min="23" max="23" width="34.875" style="0" customWidth="1"/>
  </cols>
  <sheetData>
    <row r="2" spans="1:78" ht="23.25" customHeight="1">
      <c r="A2" s="14"/>
      <c r="B2" s="24"/>
      <c r="C2" s="52" t="s">
        <v>95</v>
      </c>
      <c r="D2" s="496" t="s">
        <v>73</v>
      </c>
      <c r="E2" s="496"/>
      <c r="F2" s="496"/>
      <c r="G2" s="496"/>
      <c r="H2" s="496"/>
      <c r="I2" s="496"/>
      <c r="J2" s="496"/>
      <c r="K2" s="496"/>
      <c r="L2" s="496"/>
      <c r="M2" s="496"/>
      <c r="N2" s="22"/>
      <c r="O2" s="22"/>
      <c r="P2" s="22"/>
      <c r="Q2" s="22"/>
      <c r="R2" s="22"/>
      <c r="S2" s="22"/>
      <c r="T2" s="22"/>
      <c r="U2" s="22"/>
      <c r="V2" s="14"/>
      <c r="W2" s="14"/>
      <c r="X2" s="14"/>
      <c r="Y2" s="14"/>
      <c r="Z2" s="14"/>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1:78" ht="8.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1:78" ht="31.5" customHeight="1">
      <c r="A4" s="14"/>
      <c r="B4" s="14"/>
      <c r="C4" s="14"/>
      <c r="D4" s="430" t="s">
        <v>70</v>
      </c>
      <c r="E4" s="431"/>
      <c r="F4" s="497" t="s">
        <v>74</v>
      </c>
      <c r="G4" s="498"/>
      <c r="H4" s="498"/>
      <c r="I4" s="498"/>
      <c r="J4" s="498"/>
      <c r="K4" s="498"/>
      <c r="L4" s="498"/>
      <c r="M4" s="499"/>
      <c r="N4" s="497" t="s">
        <v>77</v>
      </c>
      <c r="O4" s="498"/>
      <c r="P4" s="498"/>
      <c r="Q4" s="498"/>
      <c r="R4" s="498"/>
      <c r="S4" s="498"/>
      <c r="T4" s="498"/>
      <c r="U4" s="499"/>
      <c r="V4" s="14"/>
      <c r="W4" s="14"/>
      <c r="X4" s="14"/>
      <c r="Y4" s="14"/>
      <c r="Z4" s="1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1:78" ht="24" customHeight="1">
      <c r="A5" s="14"/>
      <c r="B5" s="14"/>
      <c r="C5" s="14"/>
      <c r="D5" s="432"/>
      <c r="E5" s="433"/>
      <c r="F5" s="430" t="s">
        <v>75</v>
      </c>
      <c r="G5" s="440"/>
      <c r="H5" s="440"/>
      <c r="I5" s="440"/>
      <c r="J5" s="431"/>
      <c r="K5" s="430" t="s">
        <v>76</v>
      </c>
      <c r="L5" s="440"/>
      <c r="M5" s="431"/>
      <c r="N5" s="430" t="s">
        <v>75</v>
      </c>
      <c r="O5" s="440"/>
      <c r="P5" s="440"/>
      <c r="Q5" s="440"/>
      <c r="R5" s="431"/>
      <c r="S5" s="430" t="s">
        <v>76</v>
      </c>
      <c r="T5" s="440"/>
      <c r="U5" s="431"/>
      <c r="V5" s="14"/>
      <c r="W5" s="14"/>
      <c r="X5" s="14"/>
      <c r="Y5" s="14"/>
      <c r="Z5" s="14"/>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ht="24" customHeight="1">
      <c r="A6" s="14"/>
      <c r="B6" s="14"/>
      <c r="C6" s="14"/>
      <c r="D6" s="500"/>
      <c r="E6" s="501"/>
      <c r="F6" s="500"/>
      <c r="G6" s="502"/>
      <c r="H6" s="502"/>
      <c r="I6" s="502"/>
      <c r="J6" s="501"/>
      <c r="K6" s="500"/>
      <c r="L6" s="502"/>
      <c r="M6" s="501"/>
      <c r="N6" s="500"/>
      <c r="O6" s="502"/>
      <c r="P6" s="502"/>
      <c r="Q6" s="502"/>
      <c r="R6" s="501"/>
      <c r="S6" s="500"/>
      <c r="T6" s="502"/>
      <c r="U6" s="501"/>
      <c r="V6" s="14"/>
      <c r="W6" s="14"/>
      <c r="X6" s="14"/>
      <c r="Y6" s="14"/>
      <c r="Z6" s="14"/>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78" ht="69.75" customHeight="1">
      <c r="A7" s="14"/>
      <c r="B7" s="14"/>
      <c r="C7" s="47"/>
      <c r="D7" s="492"/>
      <c r="E7" s="493"/>
      <c r="F7" s="489"/>
      <c r="G7" s="490"/>
      <c r="H7" s="490"/>
      <c r="I7" s="490"/>
      <c r="J7" s="491"/>
      <c r="K7" s="494"/>
      <c r="L7" s="494"/>
      <c r="M7" s="494"/>
      <c r="N7" s="489"/>
      <c r="O7" s="490"/>
      <c r="P7" s="490"/>
      <c r="Q7" s="490"/>
      <c r="R7" s="491"/>
      <c r="S7" s="494"/>
      <c r="T7" s="494"/>
      <c r="U7" s="494"/>
      <c r="V7" s="14"/>
      <c r="W7" s="503" t="s">
        <v>164</v>
      </c>
      <c r="X7" s="14"/>
      <c r="Y7" s="14"/>
      <c r="Z7" s="14"/>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ht="69.75" customHeight="1">
      <c r="A8" s="14"/>
      <c r="B8" s="14"/>
      <c r="C8" s="47"/>
      <c r="D8" s="492"/>
      <c r="E8" s="493"/>
      <c r="F8" s="489"/>
      <c r="G8" s="490"/>
      <c r="H8" s="490"/>
      <c r="I8" s="490"/>
      <c r="J8" s="491"/>
      <c r="K8" s="494"/>
      <c r="L8" s="494"/>
      <c r="M8" s="494"/>
      <c r="N8" s="489"/>
      <c r="O8" s="490"/>
      <c r="P8" s="490"/>
      <c r="Q8" s="490"/>
      <c r="R8" s="491"/>
      <c r="S8" s="494"/>
      <c r="T8" s="494"/>
      <c r="U8" s="494"/>
      <c r="V8" s="14"/>
      <c r="W8" s="503"/>
      <c r="X8" s="14"/>
      <c r="Y8" s="14"/>
      <c r="Z8" s="14"/>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ht="69.75" customHeight="1">
      <c r="A9" s="14"/>
      <c r="B9" s="14"/>
      <c r="C9" s="47"/>
      <c r="D9" s="492"/>
      <c r="E9" s="493"/>
      <c r="F9" s="489"/>
      <c r="G9" s="490"/>
      <c r="H9" s="490"/>
      <c r="I9" s="490"/>
      <c r="J9" s="491"/>
      <c r="K9" s="494"/>
      <c r="L9" s="494"/>
      <c r="M9" s="494"/>
      <c r="N9" s="489"/>
      <c r="O9" s="490"/>
      <c r="P9" s="490"/>
      <c r="Q9" s="490"/>
      <c r="R9" s="491"/>
      <c r="S9" s="494"/>
      <c r="T9" s="494"/>
      <c r="U9" s="494"/>
      <c r="V9" s="14"/>
      <c r="W9" s="503"/>
      <c r="X9" s="14"/>
      <c r="Y9" s="14"/>
      <c r="Z9" s="14"/>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ht="69.75" customHeight="1">
      <c r="A10" s="14"/>
      <c r="B10" s="14"/>
      <c r="C10" s="47"/>
      <c r="D10" s="492"/>
      <c r="E10" s="493"/>
      <c r="F10" s="489"/>
      <c r="G10" s="490"/>
      <c r="H10" s="490"/>
      <c r="I10" s="490"/>
      <c r="J10" s="491"/>
      <c r="K10" s="494"/>
      <c r="L10" s="494"/>
      <c r="M10" s="494"/>
      <c r="N10" s="489"/>
      <c r="O10" s="490"/>
      <c r="P10" s="490"/>
      <c r="Q10" s="490"/>
      <c r="R10" s="491"/>
      <c r="S10" s="494"/>
      <c r="T10" s="494"/>
      <c r="U10" s="494"/>
      <c r="V10" s="14"/>
      <c r="W10" s="503"/>
      <c r="X10" s="14"/>
      <c r="Y10" s="14"/>
      <c r="Z10" s="14"/>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ht="69.75" customHeight="1">
      <c r="A11" s="14"/>
      <c r="B11" s="14"/>
      <c r="C11" s="47"/>
      <c r="D11" s="492"/>
      <c r="E11" s="493"/>
      <c r="F11" s="489"/>
      <c r="G11" s="490"/>
      <c r="H11" s="490"/>
      <c r="I11" s="490"/>
      <c r="J11" s="491"/>
      <c r="K11" s="494"/>
      <c r="L11" s="494"/>
      <c r="M11" s="494"/>
      <c r="N11" s="489"/>
      <c r="O11" s="490"/>
      <c r="P11" s="490"/>
      <c r="Q11" s="490"/>
      <c r="R11" s="491"/>
      <c r="S11" s="494"/>
      <c r="T11" s="494"/>
      <c r="U11" s="494"/>
      <c r="V11" s="14"/>
      <c r="W11" s="14"/>
      <c r="X11" s="14"/>
      <c r="Y11" s="14"/>
      <c r="Z11" s="14"/>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ht="69.75" customHeight="1">
      <c r="A12" s="14"/>
      <c r="B12" s="14"/>
      <c r="C12" s="47"/>
      <c r="D12" s="492"/>
      <c r="E12" s="493"/>
      <c r="F12" s="489"/>
      <c r="G12" s="490"/>
      <c r="H12" s="490"/>
      <c r="I12" s="490"/>
      <c r="J12" s="491"/>
      <c r="K12" s="494"/>
      <c r="L12" s="494"/>
      <c r="M12" s="494"/>
      <c r="N12" s="489"/>
      <c r="O12" s="490"/>
      <c r="P12" s="490"/>
      <c r="Q12" s="490"/>
      <c r="R12" s="491"/>
      <c r="S12" s="494"/>
      <c r="T12" s="494"/>
      <c r="U12" s="494"/>
      <c r="V12" s="14"/>
      <c r="W12" s="14"/>
      <c r="X12" s="14"/>
      <c r="Y12" s="14"/>
      <c r="Z12" s="14"/>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1:78" ht="69.75" customHeight="1">
      <c r="A13" s="14"/>
      <c r="B13" s="14"/>
      <c r="C13" s="47"/>
      <c r="D13" s="492"/>
      <c r="E13" s="493"/>
      <c r="F13" s="489"/>
      <c r="G13" s="490"/>
      <c r="H13" s="490"/>
      <c r="I13" s="490"/>
      <c r="J13" s="491"/>
      <c r="K13" s="494"/>
      <c r="L13" s="494"/>
      <c r="M13" s="494"/>
      <c r="N13" s="489"/>
      <c r="O13" s="490"/>
      <c r="P13" s="490"/>
      <c r="Q13" s="490"/>
      <c r="R13" s="491"/>
      <c r="S13" s="494"/>
      <c r="T13" s="494"/>
      <c r="U13" s="494"/>
      <c r="V13" s="14"/>
      <c r="W13" s="14"/>
      <c r="X13" s="14"/>
      <c r="Y13" s="14"/>
      <c r="Z13" s="14"/>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ht="69.75" customHeight="1">
      <c r="A14" s="14"/>
      <c r="B14" s="14"/>
      <c r="C14" s="47"/>
      <c r="D14" s="492"/>
      <c r="E14" s="493"/>
      <c r="F14" s="489"/>
      <c r="G14" s="490"/>
      <c r="H14" s="490"/>
      <c r="I14" s="490"/>
      <c r="J14" s="491"/>
      <c r="K14" s="494"/>
      <c r="L14" s="494"/>
      <c r="M14" s="494"/>
      <c r="N14" s="489"/>
      <c r="O14" s="490"/>
      <c r="P14" s="490"/>
      <c r="Q14" s="490"/>
      <c r="R14" s="491"/>
      <c r="S14" s="494"/>
      <c r="T14" s="494"/>
      <c r="U14" s="494"/>
      <c r="V14" s="14"/>
      <c r="W14" s="14"/>
      <c r="X14" s="14"/>
      <c r="Y14" s="14"/>
      <c r="Z14" s="14"/>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ht="69.75" customHeight="1">
      <c r="A15" s="14"/>
      <c r="B15" s="14"/>
      <c r="C15" s="47"/>
      <c r="D15" s="492"/>
      <c r="E15" s="493"/>
      <c r="F15" s="489"/>
      <c r="G15" s="490"/>
      <c r="H15" s="490"/>
      <c r="I15" s="490"/>
      <c r="J15" s="491"/>
      <c r="K15" s="494"/>
      <c r="L15" s="494"/>
      <c r="M15" s="494"/>
      <c r="N15" s="489"/>
      <c r="O15" s="490"/>
      <c r="P15" s="490"/>
      <c r="Q15" s="490"/>
      <c r="R15" s="491"/>
      <c r="S15" s="494"/>
      <c r="T15" s="494"/>
      <c r="U15" s="494"/>
      <c r="V15" s="14"/>
      <c r="W15" s="14"/>
      <c r="X15" s="14"/>
      <c r="Y15" s="14"/>
      <c r="Z15" s="14"/>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ht="69" customHeight="1">
      <c r="A16" s="14"/>
      <c r="B16" s="14"/>
      <c r="C16" s="47"/>
      <c r="D16" s="492"/>
      <c r="E16" s="493"/>
      <c r="F16" s="489"/>
      <c r="G16" s="490"/>
      <c r="H16" s="490"/>
      <c r="I16" s="490"/>
      <c r="J16" s="491"/>
      <c r="K16" s="494"/>
      <c r="L16" s="494"/>
      <c r="M16" s="494"/>
      <c r="N16" s="489"/>
      <c r="O16" s="490"/>
      <c r="P16" s="490"/>
      <c r="Q16" s="490"/>
      <c r="R16" s="491"/>
      <c r="S16" s="494"/>
      <c r="T16" s="494"/>
      <c r="U16" s="494"/>
      <c r="V16" s="14"/>
      <c r="W16" s="14"/>
      <c r="X16" s="14"/>
      <c r="Y16" s="14"/>
      <c r="Z16" s="14"/>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ht="60" customHeight="1">
      <c r="A17" s="14"/>
      <c r="B17" s="14"/>
      <c r="C17" s="47"/>
      <c r="D17" s="492"/>
      <c r="E17" s="493"/>
      <c r="F17" s="489"/>
      <c r="G17" s="490"/>
      <c r="H17" s="490"/>
      <c r="I17" s="490"/>
      <c r="J17" s="491"/>
      <c r="K17" s="494"/>
      <c r="L17" s="494"/>
      <c r="M17" s="494"/>
      <c r="N17" s="489"/>
      <c r="O17" s="490"/>
      <c r="P17" s="490"/>
      <c r="Q17" s="490"/>
      <c r="R17" s="491"/>
      <c r="S17" s="494"/>
      <c r="T17" s="494"/>
      <c r="U17" s="494"/>
      <c r="V17" s="14"/>
      <c r="W17" s="14"/>
      <c r="X17" s="14"/>
      <c r="Y17" s="14"/>
      <c r="Z17" s="14"/>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ht="60" customHeight="1">
      <c r="A18" s="14"/>
      <c r="B18" s="14"/>
      <c r="C18" s="47"/>
      <c r="D18" s="492"/>
      <c r="E18" s="493"/>
      <c r="F18" s="489"/>
      <c r="G18" s="490"/>
      <c r="H18" s="490"/>
      <c r="I18" s="490"/>
      <c r="J18" s="491"/>
      <c r="K18" s="494"/>
      <c r="L18" s="494"/>
      <c r="M18" s="494"/>
      <c r="N18" s="489"/>
      <c r="O18" s="490"/>
      <c r="P18" s="490"/>
      <c r="Q18" s="490"/>
      <c r="R18" s="491"/>
      <c r="S18" s="494"/>
      <c r="T18" s="494"/>
      <c r="U18" s="494"/>
      <c r="V18" s="14"/>
      <c r="W18" s="14"/>
      <c r="X18" s="14"/>
      <c r="Y18" s="14"/>
      <c r="Z18" s="14"/>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ht="5.2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ht="14.25">
      <c r="A20" s="14"/>
      <c r="B20" s="23" t="s">
        <v>71</v>
      </c>
      <c r="C20" s="23" t="s">
        <v>71</v>
      </c>
      <c r="D20" s="495" t="s">
        <v>72</v>
      </c>
      <c r="E20" s="495"/>
      <c r="F20" s="495"/>
      <c r="G20" s="495"/>
      <c r="H20" s="495"/>
      <c r="I20" s="495"/>
      <c r="J20" s="495"/>
      <c r="K20" s="495"/>
      <c r="L20" s="495"/>
      <c r="M20" s="495"/>
      <c r="N20" s="14"/>
      <c r="O20" s="14"/>
      <c r="P20" s="14"/>
      <c r="Q20" s="14"/>
      <c r="R20" s="14"/>
      <c r="S20" s="14"/>
      <c r="T20" s="14"/>
      <c r="U20" s="14"/>
      <c r="V20" s="14"/>
      <c r="W20" s="14"/>
      <c r="X20" s="14"/>
      <c r="Y20" s="14"/>
      <c r="Z20" s="14"/>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ht="8.2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4" ht="13.5">
      <c r="D24" t="s">
        <v>181</v>
      </c>
    </row>
    <row r="25" ht="13.5">
      <c r="D25" t="s">
        <v>242</v>
      </c>
    </row>
    <row r="26" ht="13.5">
      <c r="D26" t="s">
        <v>243</v>
      </c>
    </row>
    <row r="27" ht="13.5">
      <c r="D27" t="s">
        <v>180</v>
      </c>
    </row>
    <row r="28" ht="13.5">
      <c r="D28" t="s">
        <v>192</v>
      </c>
    </row>
    <row r="29" ht="13.5">
      <c r="D29" t="s">
        <v>297</v>
      </c>
    </row>
    <row r="30" ht="13.5">
      <c r="D30" t="s">
        <v>244</v>
      </c>
    </row>
    <row r="31" ht="13.5">
      <c r="D31" t="s">
        <v>245</v>
      </c>
    </row>
    <row r="32" ht="13.5">
      <c r="D32" t="s">
        <v>179</v>
      </c>
    </row>
    <row r="33" spans="4:6" ht="13.5">
      <c r="D33">
        <v>101</v>
      </c>
      <c r="E33" t="s">
        <v>181</v>
      </c>
      <c r="F33" t="s">
        <v>247</v>
      </c>
    </row>
    <row r="34" spans="4:6" ht="13.5">
      <c r="D34">
        <v>102</v>
      </c>
      <c r="E34" t="s">
        <v>181</v>
      </c>
      <c r="F34" t="s">
        <v>248</v>
      </c>
    </row>
    <row r="35" spans="4:6" ht="13.5">
      <c r="D35">
        <v>103</v>
      </c>
      <c r="E35" t="s">
        <v>181</v>
      </c>
      <c r="F35" t="s">
        <v>183</v>
      </c>
    </row>
    <row r="36" spans="4:6" ht="13.5">
      <c r="D36">
        <v>104</v>
      </c>
      <c r="E36" t="s">
        <v>181</v>
      </c>
      <c r="F36" t="s">
        <v>285</v>
      </c>
    </row>
    <row r="37" spans="4:6" ht="13.5">
      <c r="D37">
        <v>105</v>
      </c>
      <c r="E37" t="s">
        <v>181</v>
      </c>
      <c r="F37" t="s">
        <v>184</v>
      </c>
    </row>
    <row r="38" spans="4:6" ht="13.5">
      <c r="D38">
        <v>106</v>
      </c>
      <c r="E38" t="s">
        <v>181</v>
      </c>
      <c r="F38" t="s">
        <v>185</v>
      </c>
    </row>
    <row r="39" spans="4:6" ht="13.5">
      <c r="D39">
        <v>107</v>
      </c>
      <c r="E39" t="s">
        <v>181</v>
      </c>
      <c r="F39" t="s">
        <v>186</v>
      </c>
    </row>
    <row r="40" spans="4:6" ht="13.5">
      <c r="D40">
        <v>108</v>
      </c>
      <c r="E40" t="s">
        <v>181</v>
      </c>
      <c r="F40" t="s">
        <v>249</v>
      </c>
    </row>
    <row r="41" spans="4:6" ht="13.5">
      <c r="D41">
        <v>109</v>
      </c>
      <c r="E41" t="s">
        <v>181</v>
      </c>
      <c r="F41" t="s">
        <v>187</v>
      </c>
    </row>
    <row r="42" spans="4:6" ht="13.5">
      <c r="D42">
        <v>110</v>
      </c>
      <c r="E42" t="s">
        <v>181</v>
      </c>
      <c r="F42" t="s">
        <v>188</v>
      </c>
    </row>
    <row r="43" spans="4:6" ht="13.5">
      <c r="D43">
        <v>111</v>
      </c>
      <c r="E43" t="s">
        <v>181</v>
      </c>
      <c r="F43" t="s">
        <v>189</v>
      </c>
    </row>
    <row r="44" spans="4:6" ht="13.5">
      <c r="D44">
        <v>112</v>
      </c>
      <c r="E44" t="s">
        <v>181</v>
      </c>
      <c r="F44" t="s">
        <v>190</v>
      </c>
    </row>
    <row r="45" spans="4:6" ht="13.5">
      <c r="D45">
        <v>113</v>
      </c>
      <c r="E45" t="s">
        <v>181</v>
      </c>
      <c r="F45" t="s">
        <v>250</v>
      </c>
    </row>
    <row r="46" spans="4:6" ht="13.5">
      <c r="D46">
        <v>114</v>
      </c>
      <c r="E46" t="s">
        <v>181</v>
      </c>
      <c r="F46" t="s">
        <v>251</v>
      </c>
    </row>
    <row r="47" spans="4:6" ht="13.5">
      <c r="D47">
        <v>115</v>
      </c>
      <c r="E47" t="s">
        <v>181</v>
      </c>
      <c r="F47" t="s">
        <v>179</v>
      </c>
    </row>
    <row r="48" spans="4:6" ht="13.5">
      <c r="D48">
        <v>201</v>
      </c>
      <c r="E48" t="s">
        <v>242</v>
      </c>
      <c r="F48" t="s">
        <v>253</v>
      </c>
    </row>
    <row r="49" spans="4:6" ht="13.5">
      <c r="D49">
        <v>202</v>
      </c>
      <c r="E49" t="s">
        <v>242</v>
      </c>
      <c r="F49" t="s">
        <v>254</v>
      </c>
    </row>
    <row r="50" spans="4:6" ht="13.5">
      <c r="D50">
        <v>203</v>
      </c>
      <c r="E50" t="s">
        <v>242</v>
      </c>
      <c r="F50" t="s">
        <v>179</v>
      </c>
    </row>
    <row r="51" spans="4:6" ht="13.5">
      <c r="D51">
        <v>301</v>
      </c>
      <c r="E51" t="s">
        <v>243</v>
      </c>
      <c r="F51" t="s">
        <v>286</v>
      </c>
    </row>
    <row r="52" spans="4:6" ht="13.5">
      <c r="D52">
        <v>302</v>
      </c>
      <c r="E52" t="s">
        <v>243</v>
      </c>
      <c r="F52" t="s">
        <v>287</v>
      </c>
    </row>
    <row r="53" spans="4:6" ht="13.5">
      <c r="D53">
        <v>303</v>
      </c>
      <c r="E53" t="s">
        <v>243</v>
      </c>
      <c r="F53" t="s">
        <v>288</v>
      </c>
    </row>
    <row r="54" spans="4:6" ht="13.5">
      <c r="D54">
        <v>304</v>
      </c>
      <c r="E54" t="s">
        <v>243</v>
      </c>
      <c r="F54" t="s">
        <v>289</v>
      </c>
    </row>
    <row r="55" spans="4:6" ht="13.5">
      <c r="D55">
        <v>305</v>
      </c>
      <c r="E55" t="s">
        <v>243</v>
      </c>
      <c r="F55" t="s">
        <v>260</v>
      </c>
    </row>
    <row r="56" spans="4:6" ht="13.5">
      <c r="D56">
        <v>306</v>
      </c>
      <c r="E56" t="s">
        <v>243</v>
      </c>
      <c r="F56" t="s">
        <v>179</v>
      </c>
    </row>
    <row r="57" spans="4:6" ht="13.5">
      <c r="D57">
        <v>401</v>
      </c>
      <c r="E57" t="s">
        <v>180</v>
      </c>
      <c r="F57" t="s">
        <v>261</v>
      </c>
    </row>
    <row r="58" spans="4:6" ht="13.5">
      <c r="D58">
        <v>402</v>
      </c>
      <c r="E58" t="s">
        <v>180</v>
      </c>
      <c r="F58" t="s">
        <v>262</v>
      </c>
    </row>
    <row r="59" spans="4:6" ht="13.5">
      <c r="D59">
        <v>403</v>
      </c>
      <c r="E59" t="s">
        <v>180</v>
      </c>
      <c r="F59" t="s">
        <v>263</v>
      </c>
    </row>
    <row r="60" spans="4:6" ht="13.5">
      <c r="D60">
        <v>404</v>
      </c>
      <c r="E60" t="s">
        <v>180</v>
      </c>
      <c r="F60" t="s">
        <v>179</v>
      </c>
    </row>
    <row r="61" spans="4:6" ht="13.5">
      <c r="D61">
        <v>501</v>
      </c>
      <c r="E61" t="s">
        <v>192</v>
      </c>
      <c r="F61" t="s">
        <v>191</v>
      </c>
    </row>
    <row r="62" spans="4:6" ht="13.5">
      <c r="D62">
        <v>502</v>
      </c>
      <c r="E62" t="s">
        <v>192</v>
      </c>
      <c r="F62" t="s">
        <v>302</v>
      </c>
    </row>
    <row r="63" spans="4:6" ht="13.5">
      <c r="D63">
        <v>503</v>
      </c>
      <c r="E63" t="s">
        <v>192</v>
      </c>
      <c r="F63" t="s">
        <v>303</v>
      </c>
    </row>
    <row r="64" spans="4:6" ht="13.5">
      <c r="D64">
        <v>504</v>
      </c>
      <c r="E64" t="s">
        <v>192</v>
      </c>
      <c r="F64" t="s">
        <v>179</v>
      </c>
    </row>
    <row r="65" spans="4:6" ht="13.5">
      <c r="D65">
        <v>601</v>
      </c>
      <c r="E65" t="s">
        <v>297</v>
      </c>
      <c r="F65" t="s">
        <v>290</v>
      </c>
    </row>
    <row r="66" spans="4:6" ht="13.5">
      <c r="D66">
        <v>602</v>
      </c>
      <c r="E66" t="s">
        <v>297</v>
      </c>
      <c r="F66" t="s">
        <v>304</v>
      </c>
    </row>
    <row r="67" spans="4:6" ht="13.5">
      <c r="D67">
        <v>603</v>
      </c>
      <c r="E67" t="s">
        <v>297</v>
      </c>
      <c r="F67" t="s">
        <v>305</v>
      </c>
    </row>
    <row r="68" spans="4:6" ht="13.5">
      <c r="D68">
        <v>604</v>
      </c>
      <c r="E68" t="s">
        <v>297</v>
      </c>
      <c r="F68" t="s">
        <v>291</v>
      </c>
    </row>
    <row r="69" spans="4:6" ht="13.5">
      <c r="D69">
        <v>605</v>
      </c>
      <c r="E69" t="s">
        <v>297</v>
      </c>
      <c r="F69" t="s">
        <v>179</v>
      </c>
    </row>
    <row r="70" spans="4:6" ht="13.5">
      <c r="D70">
        <v>701</v>
      </c>
      <c r="E70" t="s">
        <v>244</v>
      </c>
      <c r="F70" t="s">
        <v>267</v>
      </c>
    </row>
    <row r="71" spans="4:6" ht="13.5">
      <c r="D71">
        <v>702</v>
      </c>
      <c r="E71" t="s">
        <v>244</v>
      </c>
      <c r="F71" t="s">
        <v>268</v>
      </c>
    </row>
    <row r="72" spans="4:6" ht="13.5">
      <c r="D72">
        <v>703</v>
      </c>
      <c r="E72" t="s">
        <v>244</v>
      </c>
      <c r="F72" t="s">
        <v>292</v>
      </c>
    </row>
    <row r="73" spans="4:6" ht="13.5">
      <c r="D73">
        <v>704</v>
      </c>
      <c r="E73" t="s">
        <v>244</v>
      </c>
      <c r="F73" t="s">
        <v>193</v>
      </c>
    </row>
    <row r="74" spans="4:6" ht="13.5">
      <c r="D74">
        <v>705</v>
      </c>
      <c r="E74" t="s">
        <v>244</v>
      </c>
      <c r="F74" t="s">
        <v>194</v>
      </c>
    </row>
    <row r="75" spans="4:6" ht="13.5">
      <c r="D75">
        <v>706</v>
      </c>
      <c r="E75" t="s">
        <v>244</v>
      </c>
      <c r="F75" t="s">
        <v>293</v>
      </c>
    </row>
    <row r="76" spans="4:6" ht="13.5">
      <c r="D76">
        <v>801</v>
      </c>
      <c r="E76" t="s">
        <v>245</v>
      </c>
      <c r="F76" t="s">
        <v>294</v>
      </c>
    </row>
    <row r="77" spans="4:6" ht="13.5">
      <c r="D77">
        <v>802</v>
      </c>
      <c r="E77" t="s">
        <v>245</v>
      </c>
      <c r="F77" t="s">
        <v>275</v>
      </c>
    </row>
    <row r="78" spans="4:6" ht="13.5">
      <c r="D78">
        <v>803</v>
      </c>
      <c r="E78" t="s">
        <v>245</v>
      </c>
      <c r="F78" t="s">
        <v>295</v>
      </c>
    </row>
    <row r="79" spans="4:6" ht="13.5">
      <c r="D79">
        <v>804</v>
      </c>
      <c r="E79" t="s">
        <v>245</v>
      </c>
      <c r="F79" t="s">
        <v>277</v>
      </c>
    </row>
    <row r="80" spans="4:6" ht="13.5">
      <c r="D80">
        <v>805</v>
      </c>
      <c r="E80" t="s">
        <v>245</v>
      </c>
      <c r="F80" t="s">
        <v>278</v>
      </c>
    </row>
    <row r="81" spans="4:6" ht="13.5">
      <c r="D81">
        <v>806</v>
      </c>
      <c r="E81" t="s">
        <v>245</v>
      </c>
      <c r="F81" t="s">
        <v>279</v>
      </c>
    </row>
    <row r="82" spans="4:6" ht="13.5">
      <c r="D82">
        <v>807</v>
      </c>
      <c r="E82" t="s">
        <v>245</v>
      </c>
      <c r="F82" t="s">
        <v>280</v>
      </c>
    </row>
    <row r="83" spans="4:6" ht="13.5">
      <c r="D83">
        <v>808</v>
      </c>
      <c r="E83" t="s">
        <v>245</v>
      </c>
      <c r="F83" t="s">
        <v>281</v>
      </c>
    </row>
    <row r="84" spans="4:6" ht="13.5">
      <c r="D84">
        <v>809</v>
      </c>
      <c r="E84" t="s">
        <v>245</v>
      </c>
      <c r="F84" t="s">
        <v>296</v>
      </c>
    </row>
    <row r="85" spans="4:6" ht="13.5">
      <c r="D85">
        <v>810</v>
      </c>
      <c r="E85" t="s">
        <v>245</v>
      </c>
      <c r="F85" t="s">
        <v>283</v>
      </c>
    </row>
    <row r="86" spans="4:6" ht="13.5">
      <c r="D86">
        <v>901</v>
      </c>
      <c r="E86" t="s">
        <v>179</v>
      </c>
      <c r="F86" t="s">
        <v>284</v>
      </c>
    </row>
  </sheetData>
  <sheetProtection password="E4BE" sheet="1" formatCells="0"/>
  <mergeCells count="70">
    <mergeCell ref="W7:W10"/>
    <mergeCell ref="S17:U17"/>
    <mergeCell ref="S18:U18"/>
    <mergeCell ref="S15:U15"/>
    <mergeCell ref="S16:U16"/>
    <mergeCell ref="S9:U9"/>
    <mergeCell ref="S10:U10"/>
    <mergeCell ref="S13:U13"/>
    <mergeCell ref="S14:U14"/>
    <mergeCell ref="S11:U11"/>
    <mergeCell ref="N4:U4"/>
    <mergeCell ref="S8:U8"/>
    <mergeCell ref="S7:U7"/>
    <mergeCell ref="S5:U6"/>
    <mergeCell ref="S12:U12"/>
    <mergeCell ref="N5:R6"/>
    <mergeCell ref="N7:R7"/>
    <mergeCell ref="N8:R8"/>
    <mergeCell ref="N9:R9"/>
    <mergeCell ref="N10:R10"/>
    <mergeCell ref="D2:M2"/>
    <mergeCell ref="D7:E7"/>
    <mergeCell ref="K7:M7"/>
    <mergeCell ref="F4:M4"/>
    <mergeCell ref="D4:E6"/>
    <mergeCell ref="K5:M6"/>
    <mergeCell ref="F5:J6"/>
    <mergeCell ref="K9:M9"/>
    <mergeCell ref="D8:E8"/>
    <mergeCell ref="K8:M8"/>
    <mergeCell ref="D10:E10"/>
    <mergeCell ref="K10:M10"/>
    <mergeCell ref="D14:E14"/>
    <mergeCell ref="K14:M14"/>
    <mergeCell ref="D11:E11"/>
    <mergeCell ref="K11:M11"/>
    <mergeCell ref="D9:E9"/>
    <mergeCell ref="D15:E15"/>
    <mergeCell ref="K15:M15"/>
    <mergeCell ref="D12:E12"/>
    <mergeCell ref="K12:M12"/>
    <mergeCell ref="D13:E13"/>
    <mergeCell ref="K13:M13"/>
    <mergeCell ref="F15:J15"/>
    <mergeCell ref="D18:E18"/>
    <mergeCell ref="K18:M18"/>
    <mergeCell ref="D20:M20"/>
    <mergeCell ref="D16:E16"/>
    <mergeCell ref="K16:M16"/>
    <mergeCell ref="D17:E17"/>
    <mergeCell ref="K17:M17"/>
    <mergeCell ref="F16:J16"/>
    <mergeCell ref="F17:J17"/>
    <mergeCell ref="F18:J18"/>
    <mergeCell ref="N11:R11"/>
    <mergeCell ref="N12:R12"/>
    <mergeCell ref="N13:R13"/>
    <mergeCell ref="N14:R14"/>
    <mergeCell ref="N15:R15"/>
    <mergeCell ref="N16:R16"/>
    <mergeCell ref="N17:R17"/>
    <mergeCell ref="N18:R18"/>
    <mergeCell ref="F7:J7"/>
    <mergeCell ref="F8:J8"/>
    <mergeCell ref="F9:J9"/>
    <mergeCell ref="F10:J10"/>
    <mergeCell ref="F11:J11"/>
    <mergeCell ref="F12:J12"/>
    <mergeCell ref="F13:J13"/>
    <mergeCell ref="F14:J14"/>
  </mergeCells>
  <dataValidations count="1">
    <dataValidation type="list" allowBlank="1" showInputMessage="1" sqref="D7:E18">
      <formula1>$D$24:$D$32</formula1>
    </dataValidation>
  </dataValidations>
  <printOptions horizontalCentered="1"/>
  <pageMargins left="0.4330708661417323" right="0.4724409448818898" top="0.2755905511811024" bottom="0.2755905511811024" header="0.2362204724409449" footer="0.1968503937007874"/>
  <pageSetup horizontalDpi="600" verticalDpi="600" orientation="portrait" pageOrder="overThenDown" paperSize="9" scale="57" r:id="rId2"/>
  <drawing r:id="rId1"/>
</worksheet>
</file>

<file path=xl/worksheets/sheet5.xml><?xml version="1.0" encoding="utf-8"?>
<worksheet xmlns="http://schemas.openxmlformats.org/spreadsheetml/2006/main" xmlns:r="http://schemas.openxmlformats.org/officeDocument/2006/relationships">
  <dimension ref="A1:C59"/>
  <sheetViews>
    <sheetView view="pageBreakPreview" zoomScale="75" zoomScaleNormal="40" zoomScaleSheetLayoutView="75" zoomScalePageLayoutView="0" workbookViewId="0" topLeftCell="A1">
      <selection activeCell="C15" sqref="C15"/>
    </sheetView>
  </sheetViews>
  <sheetFormatPr defaultColWidth="4.00390625" defaultRowHeight="13.5"/>
  <cols>
    <col min="1" max="1" width="10.00390625" style="96" customWidth="1"/>
    <col min="2" max="2" width="25.75390625" style="98" customWidth="1"/>
    <col min="3" max="3" width="112.50390625" style="98" customWidth="1"/>
    <col min="4" max="16384" width="4.00390625" style="98" customWidth="1"/>
  </cols>
  <sheetData>
    <row r="1" ht="18.75">
      <c r="B1" s="97" t="s">
        <v>246</v>
      </c>
    </row>
    <row r="2" ht="13.5">
      <c r="B2" s="96"/>
    </row>
    <row r="3" spans="1:3" ht="57.75" customHeight="1">
      <c r="A3" s="99" t="s">
        <v>176</v>
      </c>
      <c r="B3" s="100" t="s">
        <v>177</v>
      </c>
      <c r="C3" s="100" t="s">
        <v>178</v>
      </c>
    </row>
    <row r="4" spans="1:3" ht="27.75" customHeight="1">
      <c r="A4" s="101">
        <v>101</v>
      </c>
      <c r="B4" s="504" t="s">
        <v>182</v>
      </c>
      <c r="C4" s="132" t="s">
        <v>247</v>
      </c>
    </row>
    <row r="5" spans="1:3" ht="44.25" customHeight="1">
      <c r="A5" s="101">
        <v>102</v>
      </c>
      <c r="B5" s="505"/>
      <c r="C5" s="133" t="s">
        <v>248</v>
      </c>
    </row>
    <row r="6" spans="1:3" ht="29.25" customHeight="1">
      <c r="A6" s="101">
        <v>103</v>
      </c>
      <c r="B6" s="505"/>
      <c r="C6" s="134" t="s">
        <v>183</v>
      </c>
    </row>
    <row r="7" spans="1:3" ht="29.25" customHeight="1">
      <c r="A7" s="101">
        <v>104</v>
      </c>
      <c r="B7" s="505"/>
      <c r="C7" s="132" t="s">
        <v>195</v>
      </c>
    </row>
    <row r="8" spans="1:3" ht="29.25" customHeight="1">
      <c r="A8" s="101">
        <v>105</v>
      </c>
      <c r="B8" s="505"/>
      <c r="C8" s="134" t="s">
        <v>184</v>
      </c>
    </row>
    <row r="9" spans="1:3" ht="29.25" customHeight="1">
      <c r="A9" s="101">
        <v>106</v>
      </c>
      <c r="B9" s="505"/>
      <c r="C9" s="132" t="s">
        <v>185</v>
      </c>
    </row>
    <row r="10" spans="1:3" ht="29.25" customHeight="1">
      <c r="A10" s="101">
        <v>107</v>
      </c>
      <c r="B10" s="505"/>
      <c r="C10" s="132" t="s">
        <v>186</v>
      </c>
    </row>
    <row r="11" spans="1:3" ht="48.75" customHeight="1">
      <c r="A11" s="101">
        <v>108</v>
      </c>
      <c r="B11" s="505"/>
      <c r="C11" s="133" t="s">
        <v>249</v>
      </c>
    </row>
    <row r="12" spans="1:3" ht="29.25" customHeight="1">
      <c r="A12" s="101">
        <v>109</v>
      </c>
      <c r="B12" s="505"/>
      <c r="C12" s="132" t="s">
        <v>187</v>
      </c>
    </row>
    <row r="13" spans="1:3" ht="29.25" customHeight="1">
      <c r="A13" s="101">
        <v>110</v>
      </c>
      <c r="B13" s="505"/>
      <c r="C13" s="134" t="s">
        <v>188</v>
      </c>
    </row>
    <row r="14" spans="1:3" ht="29.25" customHeight="1">
      <c r="A14" s="101">
        <v>111</v>
      </c>
      <c r="B14" s="505"/>
      <c r="C14" s="132" t="s">
        <v>189</v>
      </c>
    </row>
    <row r="15" spans="1:3" ht="29.25" customHeight="1">
      <c r="A15" s="101">
        <v>112</v>
      </c>
      <c r="B15" s="505"/>
      <c r="C15" s="132" t="s">
        <v>190</v>
      </c>
    </row>
    <row r="16" spans="1:3" ht="34.5" customHeight="1">
      <c r="A16" s="101">
        <v>113</v>
      </c>
      <c r="B16" s="505"/>
      <c r="C16" s="133" t="s">
        <v>250</v>
      </c>
    </row>
    <row r="17" spans="1:3" ht="56.25" customHeight="1">
      <c r="A17" s="101">
        <v>114</v>
      </c>
      <c r="B17" s="505"/>
      <c r="C17" s="133" t="s">
        <v>251</v>
      </c>
    </row>
    <row r="18" spans="1:3" ht="38.25" customHeight="1">
      <c r="A18" s="103">
        <v>115</v>
      </c>
      <c r="B18" s="507"/>
      <c r="C18" s="111" t="s">
        <v>179</v>
      </c>
    </row>
    <row r="19" spans="1:3" ht="43.5" customHeight="1">
      <c r="A19" s="103">
        <v>201</v>
      </c>
      <c r="B19" s="504" t="s">
        <v>252</v>
      </c>
      <c r="C19" s="108" t="s">
        <v>253</v>
      </c>
    </row>
    <row r="20" spans="1:3" ht="43.5" customHeight="1">
      <c r="A20" s="103">
        <v>202</v>
      </c>
      <c r="B20" s="505"/>
      <c r="C20" s="108" t="s">
        <v>254</v>
      </c>
    </row>
    <row r="21" spans="1:3" ht="43.5" customHeight="1">
      <c r="A21" s="103">
        <v>203</v>
      </c>
      <c r="B21" s="507"/>
      <c r="C21" s="140" t="s">
        <v>179</v>
      </c>
    </row>
    <row r="22" spans="1:3" ht="43.5" customHeight="1">
      <c r="A22" s="103">
        <v>301</v>
      </c>
      <c r="B22" s="504" t="s">
        <v>255</v>
      </c>
      <c r="C22" s="136" t="s">
        <v>256</v>
      </c>
    </row>
    <row r="23" spans="1:3" ht="43.5" customHeight="1">
      <c r="A23" s="103">
        <v>302</v>
      </c>
      <c r="B23" s="505"/>
      <c r="C23" s="137" t="s">
        <v>257</v>
      </c>
    </row>
    <row r="24" spans="1:3" ht="43.5" customHeight="1">
      <c r="A24" s="103">
        <v>303</v>
      </c>
      <c r="B24" s="505"/>
      <c r="C24" s="137" t="s">
        <v>258</v>
      </c>
    </row>
    <row r="25" spans="1:3" ht="43.5" customHeight="1">
      <c r="A25" s="103">
        <v>304</v>
      </c>
      <c r="B25" s="505"/>
      <c r="C25" s="137" t="s">
        <v>259</v>
      </c>
    </row>
    <row r="26" spans="1:3" ht="43.5" customHeight="1">
      <c r="A26" s="103">
        <v>305</v>
      </c>
      <c r="B26" s="505"/>
      <c r="C26" s="138" t="s">
        <v>260</v>
      </c>
    </row>
    <row r="27" spans="1:3" ht="43.5" customHeight="1">
      <c r="A27" s="103">
        <v>306</v>
      </c>
      <c r="B27" s="506"/>
      <c r="C27" s="139" t="s">
        <v>179</v>
      </c>
    </row>
    <row r="28" spans="1:3" ht="43.5" customHeight="1">
      <c r="A28" s="103">
        <v>401</v>
      </c>
      <c r="B28" s="504" t="s">
        <v>180</v>
      </c>
      <c r="C28" s="137" t="s">
        <v>261</v>
      </c>
    </row>
    <row r="29" spans="1:3" ht="43.5" customHeight="1">
      <c r="A29" s="103">
        <v>402</v>
      </c>
      <c r="B29" s="505"/>
      <c r="C29" s="137" t="s">
        <v>262</v>
      </c>
    </row>
    <row r="30" spans="1:3" ht="43.5" customHeight="1">
      <c r="A30" s="103">
        <v>403</v>
      </c>
      <c r="B30" s="505"/>
      <c r="C30" s="137" t="s">
        <v>263</v>
      </c>
    </row>
    <row r="31" spans="1:3" ht="43.5" customHeight="1">
      <c r="A31" s="103">
        <v>404</v>
      </c>
      <c r="B31" s="507"/>
      <c r="C31" s="137" t="s">
        <v>179</v>
      </c>
    </row>
    <row r="32" spans="1:3" ht="55.5" customHeight="1">
      <c r="A32" s="101">
        <v>501</v>
      </c>
      <c r="B32" s="504" t="s">
        <v>196</v>
      </c>
      <c r="C32" s="108" t="s">
        <v>191</v>
      </c>
    </row>
    <row r="33" spans="1:3" ht="62.25" customHeight="1">
      <c r="A33" s="101">
        <v>502</v>
      </c>
      <c r="B33" s="505"/>
      <c r="C33" s="109" t="s">
        <v>298</v>
      </c>
    </row>
    <row r="34" spans="1:3" ht="54" customHeight="1">
      <c r="A34" s="101">
        <v>503</v>
      </c>
      <c r="B34" s="505"/>
      <c r="C34" s="109" t="s">
        <v>299</v>
      </c>
    </row>
    <row r="35" spans="1:3" ht="54" customHeight="1">
      <c r="A35" s="103">
        <v>504</v>
      </c>
      <c r="B35" s="507"/>
      <c r="C35" s="141" t="s">
        <v>179</v>
      </c>
    </row>
    <row r="36" spans="1:3" ht="54" customHeight="1">
      <c r="A36" s="103">
        <v>601</v>
      </c>
      <c r="B36" s="504" t="s">
        <v>264</v>
      </c>
      <c r="C36" s="141" t="s">
        <v>265</v>
      </c>
    </row>
    <row r="37" spans="1:3" ht="55.5" customHeight="1">
      <c r="A37" s="103">
        <v>602</v>
      </c>
      <c r="B37" s="508"/>
      <c r="C37" s="141" t="s">
        <v>300</v>
      </c>
    </row>
    <row r="38" spans="1:3" ht="51" customHeight="1">
      <c r="A38" s="103">
        <v>603</v>
      </c>
      <c r="B38" s="508"/>
      <c r="C38" s="141" t="s">
        <v>301</v>
      </c>
    </row>
    <row r="39" spans="1:3" ht="54" customHeight="1">
      <c r="A39" s="103">
        <v>604</v>
      </c>
      <c r="B39" s="508"/>
      <c r="C39" s="141" t="s">
        <v>266</v>
      </c>
    </row>
    <row r="40" spans="1:3" ht="54" customHeight="1">
      <c r="A40" s="103">
        <v>605</v>
      </c>
      <c r="B40" s="507"/>
      <c r="C40" s="141" t="s">
        <v>179</v>
      </c>
    </row>
    <row r="41" spans="1:3" ht="39" customHeight="1">
      <c r="A41" s="103">
        <v>701</v>
      </c>
      <c r="B41" s="504" t="s">
        <v>244</v>
      </c>
      <c r="C41" s="105" t="s">
        <v>267</v>
      </c>
    </row>
    <row r="42" spans="1:3" ht="60.75" customHeight="1">
      <c r="A42" s="103">
        <v>702</v>
      </c>
      <c r="B42" s="505"/>
      <c r="C42" s="110" t="s">
        <v>268</v>
      </c>
    </row>
    <row r="43" spans="1:3" ht="62.25" customHeight="1">
      <c r="A43" s="103">
        <v>703</v>
      </c>
      <c r="B43" s="505"/>
      <c r="C43" s="108" t="s">
        <v>269</v>
      </c>
    </row>
    <row r="44" spans="1:3" ht="29.25" customHeight="1">
      <c r="A44" s="103">
        <v>704</v>
      </c>
      <c r="B44" s="505"/>
      <c r="C44" s="106" t="s">
        <v>270</v>
      </c>
    </row>
    <row r="45" spans="1:3" ht="29.25" customHeight="1">
      <c r="A45" s="103">
        <v>705</v>
      </c>
      <c r="B45" s="505"/>
      <c r="C45" s="104" t="s">
        <v>271</v>
      </c>
    </row>
    <row r="46" spans="1:3" ht="43.5" customHeight="1">
      <c r="A46" s="103">
        <v>706</v>
      </c>
      <c r="B46" s="506"/>
      <c r="C46" s="108" t="s">
        <v>272</v>
      </c>
    </row>
    <row r="47" spans="1:3" ht="43.5" customHeight="1">
      <c r="A47" s="103">
        <v>801</v>
      </c>
      <c r="B47" s="504" t="s">
        <v>273</v>
      </c>
      <c r="C47" s="135" t="s">
        <v>274</v>
      </c>
    </row>
    <row r="48" spans="1:3" ht="43.5" customHeight="1">
      <c r="A48" s="103">
        <v>802</v>
      </c>
      <c r="B48" s="505"/>
      <c r="C48" s="135" t="s">
        <v>275</v>
      </c>
    </row>
    <row r="49" spans="1:3" ht="43.5" customHeight="1">
      <c r="A49" s="103">
        <v>803</v>
      </c>
      <c r="B49" s="505"/>
      <c r="C49" s="135" t="s">
        <v>276</v>
      </c>
    </row>
    <row r="50" spans="1:3" ht="43.5" customHeight="1">
      <c r="A50" s="103">
        <v>804</v>
      </c>
      <c r="B50" s="505"/>
      <c r="C50" s="135" t="s">
        <v>277</v>
      </c>
    </row>
    <row r="51" spans="1:3" ht="43.5" customHeight="1">
      <c r="A51" s="103">
        <v>805</v>
      </c>
      <c r="B51" s="505"/>
      <c r="C51" s="135" t="s">
        <v>278</v>
      </c>
    </row>
    <row r="52" spans="1:3" ht="43.5" customHeight="1">
      <c r="A52" s="103">
        <v>806</v>
      </c>
      <c r="B52" s="505"/>
      <c r="C52" s="135" t="s">
        <v>279</v>
      </c>
    </row>
    <row r="53" spans="1:3" ht="43.5" customHeight="1">
      <c r="A53" s="103">
        <v>807</v>
      </c>
      <c r="B53" s="505"/>
      <c r="C53" s="135" t="s">
        <v>280</v>
      </c>
    </row>
    <row r="54" spans="1:3" ht="43.5" customHeight="1">
      <c r="A54" s="103">
        <v>808</v>
      </c>
      <c r="B54" s="505"/>
      <c r="C54" s="135" t="s">
        <v>281</v>
      </c>
    </row>
    <row r="55" spans="1:3" ht="43.5" customHeight="1">
      <c r="A55" s="103">
        <v>809</v>
      </c>
      <c r="B55" s="505"/>
      <c r="C55" s="135" t="s">
        <v>282</v>
      </c>
    </row>
    <row r="56" spans="1:3" ht="43.5" customHeight="1">
      <c r="A56" s="103">
        <v>810</v>
      </c>
      <c r="B56" s="506"/>
      <c r="C56" s="135" t="s">
        <v>283</v>
      </c>
    </row>
    <row r="57" spans="1:3" ht="29.25" customHeight="1">
      <c r="A57" s="101">
        <v>901</v>
      </c>
      <c r="B57" s="112" t="s">
        <v>179</v>
      </c>
      <c r="C57" s="107" t="s">
        <v>284</v>
      </c>
    </row>
    <row r="58" ht="13.5">
      <c r="B58" s="102"/>
    </row>
    <row r="59" ht="13.5">
      <c r="B59" s="102"/>
    </row>
  </sheetData>
  <sheetProtection password="E4BE" sheet="1"/>
  <mergeCells count="8">
    <mergeCell ref="B41:B46"/>
    <mergeCell ref="B47:B56"/>
    <mergeCell ref="B4:B18"/>
    <mergeCell ref="B19:B21"/>
    <mergeCell ref="B22:B27"/>
    <mergeCell ref="B28:B31"/>
    <mergeCell ref="B32:B35"/>
    <mergeCell ref="B36:B40"/>
  </mergeCells>
  <printOptions horizontalCentered="1"/>
  <pageMargins left="0.7874015748031497" right="0.3937007874015748" top="0.5905511811023623" bottom="0.3937007874015748" header="0.31496062992125984" footer="0.31496062992125984"/>
  <pageSetup horizontalDpi="300" verticalDpi="300" orientation="portrait" paperSize="9" scale="47" r:id="rId1"/>
  <rowBreaks count="1" manualBreakCount="1">
    <brk id="40" max="2" man="1"/>
  </rowBreaks>
</worksheet>
</file>

<file path=xl/worksheets/sheet6.xml><?xml version="1.0" encoding="utf-8"?>
<worksheet xmlns="http://schemas.openxmlformats.org/spreadsheetml/2006/main" xmlns:r="http://schemas.openxmlformats.org/officeDocument/2006/relationships">
  <sheetPr>
    <pageSetUpPr fitToPage="1"/>
  </sheetPr>
  <dimension ref="B1:T50"/>
  <sheetViews>
    <sheetView view="pageBreakPreview" zoomScale="70" zoomScaleNormal="25" zoomScaleSheetLayoutView="70" zoomScalePageLayoutView="0" workbookViewId="0" topLeftCell="A1">
      <selection activeCell="B1" sqref="B1:C1"/>
    </sheetView>
  </sheetViews>
  <sheetFormatPr defaultColWidth="9.00390625" defaultRowHeight="13.5"/>
  <cols>
    <col min="1" max="1" width="1.12109375" style="162" customWidth="1"/>
    <col min="2" max="2" width="25.25390625" style="162" customWidth="1"/>
    <col min="3" max="3" width="28.25390625" style="162" customWidth="1"/>
    <col min="4" max="4" width="28.75390625" style="162" customWidth="1"/>
    <col min="5" max="5" width="9.875" style="154" customWidth="1"/>
    <col min="6" max="12" width="12.50390625" style="162" customWidth="1"/>
    <col min="13" max="13" width="3.375" style="162" customWidth="1"/>
    <col min="14" max="14" width="15.25390625" style="162" customWidth="1"/>
    <col min="15" max="15" width="14.75390625" style="162" customWidth="1"/>
    <col min="16" max="16" width="9.00390625" style="162" customWidth="1"/>
    <col min="17" max="17" width="5.25390625" style="162" customWidth="1"/>
    <col min="18" max="18" width="20.875" style="162" customWidth="1"/>
    <col min="19" max="16384" width="9.00390625" style="162" customWidth="1"/>
  </cols>
  <sheetData>
    <row r="1" spans="2:20" s="154" customFormat="1" ht="25.5" customHeight="1">
      <c r="B1" s="530" t="s">
        <v>211</v>
      </c>
      <c r="C1" s="530"/>
      <c r="F1" s="155"/>
      <c r="L1" s="156" t="str">
        <f>"現況"&amp;"("&amp;('別紙１、別紙２(1)～(3)'!I6&amp;"年度）")</f>
        <v>現況(2023年度）</v>
      </c>
      <c r="M1" s="157"/>
      <c r="O1" s="158"/>
      <c r="P1" s="159" t="s">
        <v>0</v>
      </c>
      <c r="Q1" s="160" t="s">
        <v>0</v>
      </c>
      <c r="R1" s="161" t="s">
        <v>32</v>
      </c>
      <c r="S1" s="159"/>
      <c r="T1" s="157"/>
    </row>
    <row r="2" ht="6" customHeight="1" thickBot="1">
      <c r="F2" s="163"/>
    </row>
    <row r="3" spans="2:12" ht="34.5" customHeight="1">
      <c r="B3" s="531" t="s">
        <v>4</v>
      </c>
      <c r="C3" s="533" t="s">
        <v>23</v>
      </c>
      <c r="D3" s="535" t="s">
        <v>103</v>
      </c>
      <c r="E3" s="164"/>
      <c r="F3" s="537" t="s">
        <v>111</v>
      </c>
      <c r="G3" s="538"/>
      <c r="H3" s="538"/>
      <c r="I3" s="538"/>
      <c r="J3" s="538"/>
      <c r="K3" s="538"/>
      <c r="L3" s="539"/>
    </row>
    <row r="4" spans="2:12" ht="36" customHeight="1" thickBot="1">
      <c r="B4" s="532"/>
      <c r="C4" s="534"/>
      <c r="D4" s="536"/>
      <c r="E4" s="165" t="s">
        <v>212</v>
      </c>
      <c r="F4" s="166" t="s">
        <v>97</v>
      </c>
      <c r="G4" s="167" t="s">
        <v>98</v>
      </c>
      <c r="H4" s="167" t="s">
        <v>99</v>
      </c>
      <c r="I4" s="167" t="s">
        <v>100</v>
      </c>
      <c r="J4" s="167" t="s">
        <v>101</v>
      </c>
      <c r="K4" s="167" t="s">
        <v>31</v>
      </c>
      <c r="L4" s="168" t="s">
        <v>3</v>
      </c>
    </row>
    <row r="5" spans="2:14" ht="33.75" customHeight="1" thickBot="1">
      <c r="B5" s="540" t="s">
        <v>213</v>
      </c>
      <c r="C5" s="169" t="s">
        <v>2</v>
      </c>
      <c r="D5" s="79"/>
      <c r="E5" s="170" t="s">
        <v>214</v>
      </c>
      <c r="F5" s="124"/>
      <c r="G5" s="125"/>
      <c r="H5" s="125"/>
      <c r="I5" s="125"/>
      <c r="J5" s="125"/>
      <c r="K5" s="125"/>
      <c r="L5" s="125"/>
      <c r="M5" s="171">
        <f>SUM(F5:L5)</f>
        <v>0</v>
      </c>
      <c r="N5" s="171"/>
    </row>
    <row r="6" spans="2:13" ht="33.75" customHeight="1" thickBot="1">
      <c r="B6" s="541"/>
      <c r="C6" s="172" t="s">
        <v>138</v>
      </c>
      <c r="D6" s="173">
        <f>34.6/1000</f>
        <v>0.0346</v>
      </c>
      <c r="E6" s="174" t="s">
        <v>215</v>
      </c>
      <c r="F6" s="261"/>
      <c r="G6" s="262"/>
      <c r="H6" s="261"/>
      <c r="I6" s="263"/>
      <c r="J6" s="262"/>
      <c r="K6" s="262"/>
      <c r="L6" s="264"/>
      <c r="M6" s="171">
        <f>SUM(F6:L6)</f>
        <v>0</v>
      </c>
    </row>
    <row r="7" spans="2:12" ht="33.75" customHeight="1" thickBot="1">
      <c r="B7" s="541"/>
      <c r="C7" s="172" t="s">
        <v>141</v>
      </c>
      <c r="D7" s="175">
        <f>0.0183*44/12</f>
        <v>0.0671</v>
      </c>
      <c r="E7" s="176"/>
      <c r="F7" s="512" t="s">
        <v>216</v>
      </c>
      <c r="G7" s="512"/>
      <c r="H7" s="512"/>
      <c r="I7" s="512"/>
      <c r="J7" s="512"/>
      <c r="K7" s="512"/>
      <c r="L7" s="513"/>
    </row>
    <row r="8" spans="2:13" ht="33.75" customHeight="1" thickBot="1">
      <c r="B8" s="542"/>
      <c r="C8" s="177" t="s">
        <v>142</v>
      </c>
      <c r="D8" s="178">
        <f>D5*D6*D7</f>
        <v>0</v>
      </c>
      <c r="E8" s="179"/>
      <c r="F8" s="180" t="s">
        <v>217</v>
      </c>
      <c r="G8" s="181" t="s">
        <v>218</v>
      </c>
      <c r="H8" s="265"/>
      <c r="I8" s="182" t="s">
        <v>219</v>
      </c>
      <c r="J8" s="183">
        <f>IF(H8="","",D8/H8)</f>
      </c>
      <c r="K8" s="182" t="s">
        <v>220</v>
      </c>
      <c r="L8" s="183">
        <f>IF(D8=0,"",D8/(M5+M6))</f>
      </c>
      <c r="M8" s="184"/>
    </row>
    <row r="9" spans="2:14" ht="33.75" customHeight="1" thickBot="1">
      <c r="B9" s="521" t="s">
        <v>221</v>
      </c>
      <c r="C9" s="169" t="s">
        <v>2</v>
      </c>
      <c r="D9" s="79"/>
      <c r="E9" s="185" t="s">
        <v>222</v>
      </c>
      <c r="F9" s="142"/>
      <c r="G9" s="143"/>
      <c r="H9" s="143"/>
      <c r="I9" s="142"/>
      <c r="J9" s="144"/>
      <c r="K9" s="143"/>
      <c r="L9" s="145"/>
      <c r="M9" s="171">
        <f>SUM(F9:L9)</f>
        <v>0</v>
      </c>
      <c r="N9" s="171"/>
    </row>
    <row r="10" spans="2:12" ht="33.75" customHeight="1">
      <c r="B10" s="510"/>
      <c r="C10" s="172" t="s">
        <v>138</v>
      </c>
      <c r="D10" s="173">
        <f>34.6/1000</f>
        <v>0.0346</v>
      </c>
      <c r="E10" s="186"/>
      <c r="F10" s="522" t="s">
        <v>223</v>
      </c>
      <c r="G10" s="522"/>
      <c r="H10" s="522"/>
      <c r="I10" s="522"/>
      <c r="J10" s="522"/>
      <c r="K10" s="522"/>
      <c r="L10" s="523"/>
    </row>
    <row r="11" spans="2:12" ht="33.75" customHeight="1">
      <c r="B11" s="510"/>
      <c r="C11" s="187" t="s">
        <v>141</v>
      </c>
      <c r="D11" s="175">
        <f>0.0183*44/12</f>
        <v>0.0671</v>
      </c>
      <c r="E11" s="188"/>
      <c r="F11" s="189"/>
      <c r="G11" s="189"/>
      <c r="H11" s="189"/>
      <c r="I11" s="189"/>
      <c r="J11" s="189"/>
      <c r="K11" s="189"/>
      <c r="L11" s="190"/>
    </row>
    <row r="12" spans="2:12" ht="33.75" customHeight="1">
      <c r="B12" s="510"/>
      <c r="C12" s="191" t="s">
        <v>166</v>
      </c>
      <c r="D12" s="126"/>
      <c r="E12" s="188"/>
      <c r="F12" s="189"/>
      <c r="G12" s="189"/>
      <c r="H12" s="189"/>
      <c r="I12" s="189"/>
      <c r="J12" s="189"/>
      <c r="K12" s="189"/>
      <c r="L12" s="190"/>
    </row>
    <row r="13" spans="2:12" ht="33.75" customHeight="1" thickBot="1">
      <c r="B13" s="510"/>
      <c r="C13" s="191" t="s">
        <v>167</v>
      </c>
      <c r="D13" s="126"/>
      <c r="E13" s="188"/>
      <c r="F13" s="189"/>
      <c r="G13" s="189"/>
      <c r="H13" s="189"/>
      <c r="I13" s="189"/>
      <c r="J13" s="189"/>
      <c r="K13" s="189"/>
      <c r="L13" s="190"/>
    </row>
    <row r="14" spans="2:13" ht="33.75" customHeight="1" thickBot="1">
      <c r="B14" s="511"/>
      <c r="C14" s="177" t="s">
        <v>142</v>
      </c>
      <c r="D14" s="178">
        <f>D9*D10*D11+D12*D13</f>
        <v>0</v>
      </c>
      <c r="E14" s="192"/>
      <c r="F14" s="193" t="s">
        <v>217</v>
      </c>
      <c r="G14" s="194" t="s">
        <v>218</v>
      </c>
      <c r="H14" s="271"/>
      <c r="I14" s="195" t="s">
        <v>219</v>
      </c>
      <c r="J14" s="183">
        <f>IF(H14="","",D14/H14)</f>
      </c>
      <c r="K14" s="195" t="s">
        <v>220</v>
      </c>
      <c r="L14" s="183">
        <f>IF(D14=0,"",D14/M9)</f>
      </c>
      <c r="M14" s="184"/>
    </row>
    <row r="15" spans="2:14" ht="33" customHeight="1" thickBot="1">
      <c r="B15" s="524" t="s">
        <v>224</v>
      </c>
      <c r="C15" s="169" t="s">
        <v>2</v>
      </c>
      <c r="D15" s="127"/>
      <c r="E15" s="196" t="s">
        <v>225</v>
      </c>
      <c r="F15" s="124"/>
      <c r="G15" s="125"/>
      <c r="H15" s="125"/>
      <c r="I15" s="125"/>
      <c r="J15" s="125"/>
      <c r="K15" s="125"/>
      <c r="L15" s="125"/>
      <c r="M15" s="171">
        <f>SUM(F15:L15)</f>
        <v>0</v>
      </c>
      <c r="N15" s="171"/>
    </row>
    <row r="16" spans="2:13" ht="33" customHeight="1" thickBot="1">
      <c r="B16" s="525"/>
      <c r="C16" s="172" t="s">
        <v>138</v>
      </c>
      <c r="D16" s="197">
        <f>37.7/1000</f>
        <v>0.037700000000000004</v>
      </c>
      <c r="E16" s="198" t="s">
        <v>226</v>
      </c>
      <c r="F16" s="261"/>
      <c r="G16" s="262"/>
      <c r="H16" s="262"/>
      <c r="I16" s="262"/>
      <c r="J16" s="266"/>
      <c r="K16" s="262"/>
      <c r="L16" s="264"/>
      <c r="M16" s="171">
        <f>SUM(F16:L16)</f>
        <v>0</v>
      </c>
    </row>
    <row r="17" spans="2:13" ht="33" customHeight="1" thickBot="1">
      <c r="B17" s="525"/>
      <c r="C17" s="172" t="s">
        <v>141</v>
      </c>
      <c r="D17" s="175">
        <f>0.0187*44/12</f>
        <v>0.06856666666666668</v>
      </c>
      <c r="E17" s="199" t="s">
        <v>227</v>
      </c>
      <c r="F17" s="267"/>
      <c r="G17" s="268"/>
      <c r="H17" s="269"/>
      <c r="I17" s="269"/>
      <c r="J17" s="269"/>
      <c r="K17" s="269"/>
      <c r="L17" s="270"/>
      <c r="M17" s="171">
        <f>SUM(F17:L17)</f>
        <v>0</v>
      </c>
    </row>
    <row r="18" spans="2:13" ht="39" customHeight="1" thickBot="1">
      <c r="B18" s="525"/>
      <c r="C18" s="177" t="s">
        <v>142</v>
      </c>
      <c r="D18" s="178">
        <f>D15*D16*D17</f>
        <v>0</v>
      </c>
      <c r="E18" s="179"/>
      <c r="F18" s="527" t="s">
        <v>306</v>
      </c>
      <c r="G18" s="527"/>
      <c r="H18" s="528"/>
      <c r="I18" s="527"/>
      <c r="J18" s="527"/>
      <c r="K18" s="527"/>
      <c r="L18" s="529"/>
      <c r="M18" s="200"/>
    </row>
    <row r="19" spans="2:13" ht="33" customHeight="1" thickBot="1">
      <c r="B19" s="526"/>
      <c r="C19" s="201"/>
      <c r="D19" s="202"/>
      <c r="E19" s="203"/>
      <c r="F19" s="204" t="s">
        <v>217</v>
      </c>
      <c r="G19" s="205" t="s">
        <v>218</v>
      </c>
      <c r="H19" s="272"/>
      <c r="I19" s="206" t="s">
        <v>219</v>
      </c>
      <c r="J19" s="207">
        <f>IF(H19="","",D19/H19)</f>
      </c>
      <c r="K19" s="208" t="s">
        <v>220</v>
      </c>
      <c r="L19" s="207">
        <f>IF(D18=0,"",D18/(M15+M16+M17))</f>
      </c>
      <c r="M19" s="200"/>
    </row>
    <row r="20" spans="2:14" ht="33.75" customHeight="1" thickBot="1">
      <c r="B20" s="521" t="s">
        <v>228</v>
      </c>
      <c r="C20" s="209" t="s">
        <v>2</v>
      </c>
      <c r="D20" s="128"/>
      <c r="E20" s="210" t="s">
        <v>229</v>
      </c>
      <c r="F20" s="142"/>
      <c r="G20" s="143"/>
      <c r="H20" s="143"/>
      <c r="I20" s="143"/>
      <c r="J20" s="143"/>
      <c r="K20" s="143"/>
      <c r="L20" s="145"/>
      <c r="M20" s="211">
        <f>SUM(F20:L20)</f>
        <v>0</v>
      </c>
      <c r="N20" s="171"/>
    </row>
    <row r="21" spans="2:12" ht="33.75" customHeight="1">
      <c r="B21" s="510"/>
      <c r="C21" s="172" t="s">
        <v>138</v>
      </c>
      <c r="D21" s="212">
        <f>37.7/1000</f>
        <v>0.037700000000000004</v>
      </c>
      <c r="E21" s="213"/>
      <c r="F21" s="512" t="s">
        <v>230</v>
      </c>
      <c r="G21" s="512"/>
      <c r="H21" s="512"/>
      <c r="I21" s="512"/>
      <c r="J21" s="512"/>
      <c r="K21" s="512"/>
      <c r="L21" s="513"/>
    </row>
    <row r="22" spans="2:12" ht="33.75" customHeight="1">
      <c r="B22" s="510"/>
      <c r="C22" s="187" t="s">
        <v>141</v>
      </c>
      <c r="D22" s="175">
        <f>0.0187*44/12</f>
        <v>0.06856666666666668</v>
      </c>
      <c r="E22" s="188"/>
      <c r="F22" s="189"/>
      <c r="G22" s="189"/>
      <c r="H22" s="189"/>
      <c r="I22" s="189"/>
      <c r="J22" s="189"/>
      <c r="K22" s="189"/>
      <c r="L22" s="190"/>
    </row>
    <row r="23" spans="2:12" ht="33.75" customHeight="1">
      <c r="B23" s="510"/>
      <c r="C23" s="191" t="s">
        <v>166</v>
      </c>
      <c r="D23" s="126"/>
      <c r="E23" s="188"/>
      <c r="F23" s="189"/>
      <c r="G23" s="189"/>
      <c r="H23" s="189"/>
      <c r="I23" s="189"/>
      <c r="J23" s="189"/>
      <c r="K23" s="189"/>
      <c r="L23" s="190"/>
    </row>
    <row r="24" spans="2:12" ht="33.75" customHeight="1" thickBot="1">
      <c r="B24" s="510"/>
      <c r="C24" s="191" t="s">
        <v>167</v>
      </c>
      <c r="D24" s="126"/>
      <c r="E24" s="188"/>
      <c r="F24" s="189"/>
      <c r="G24" s="189"/>
      <c r="H24" s="189"/>
      <c r="I24" s="189"/>
      <c r="J24" s="189"/>
      <c r="K24" s="189"/>
      <c r="L24" s="190"/>
    </row>
    <row r="25" spans="2:13" ht="33.75" customHeight="1" thickBot="1">
      <c r="B25" s="511"/>
      <c r="C25" s="177" t="s">
        <v>142</v>
      </c>
      <c r="D25" s="178">
        <f>D20*D21*D22+D23*D24</f>
        <v>0</v>
      </c>
      <c r="E25" s="203"/>
      <c r="F25" s="180" t="s">
        <v>217</v>
      </c>
      <c r="G25" s="181" t="s">
        <v>218</v>
      </c>
      <c r="H25" s="265"/>
      <c r="I25" s="182" t="s">
        <v>219</v>
      </c>
      <c r="J25" s="183">
        <f>IF(H25="","",D25/H25)</f>
      </c>
      <c r="K25" s="182" t="s">
        <v>220</v>
      </c>
      <c r="L25" s="183">
        <f>IF(D25=0,"",M20/D25)</f>
      </c>
      <c r="M25" s="184"/>
    </row>
    <row r="26" spans="2:19" ht="33.75" customHeight="1" thickBot="1">
      <c r="B26" s="514" t="s">
        <v>307</v>
      </c>
      <c r="C26" s="214" t="s">
        <v>33</v>
      </c>
      <c r="D26" s="127"/>
      <c r="E26" s="215" t="s">
        <v>231</v>
      </c>
      <c r="F26" s="142"/>
      <c r="G26" s="143"/>
      <c r="H26" s="143"/>
      <c r="I26" s="143"/>
      <c r="J26" s="144"/>
      <c r="K26" s="143"/>
      <c r="L26" s="145"/>
      <c r="M26" s="171">
        <f>SUM(F26:L26)</f>
        <v>0</v>
      </c>
      <c r="N26" s="517" t="s">
        <v>143</v>
      </c>
      <c r="O26" s="517"/>
      <c r="P26" s="517"/>
      <c r="Q26" s="517"/>
      <c r="R26" s="517"/>
      <c r="S26" s="517"/>
    </row>
    <row r="27" spans="2:19" ht="33.75" customHeight="1" thickBot="1">
      <c r="B27" s="515"/>
      <c r="C27" s="172" t="s">
        <v>139</v>
      </c>
      <c r="D27" s="216">
        <f>50.8/1000</f>
        <v>0.0508</v>
      </c>
      <c r="E27" s="217" t="s">
        <v>308</v>
      </c>
      <c r="F27" s="142"/>
      <c r="G27" s="143"/>
      <c r="H27" s="143"/>
      <c r="I27" s="143"/>
      <c r="J27" s="144"/>
      <c r="K27" s="143"/>
      <c r="L27" s="145"/>
      <c r="M27" s="171">
        <f>SUM(F27:L27)</f>
        <v>0</v>
      </c>
      <c r="N27" s="517"/>
      <c r="O27" s="517"/>
      <c r="P27" s="517"/>
      <c r="Q27" s="517"/>
      <c r="R27" s="517"/>
      <c r="S27" s="517"/>
    </row>
    <row r="28" spans="2:18" ht="33.75" customHeight="1" thickBot="1">
      <c r="B28" s="515"/>
      <c r="C28" s="172" t="s">
        <v>141</v>
      </c>
      <c r="D28" s="175">
        <f>0.0161*44/12</f>
        <v>0.059033333333333333</v>
      </c>
      <c r="E28" s="188"/>
      <c r="F28" s="518" t="s">
        <v>309</v>
      </c>
      <c r="G28" s="518"/>
      <c r="H28" s="518"/>
      <c r="I28" s="518"/>
      <c r="J28" s="518"/>
      <c r="K28" s="518"/>
      <c r="L28" s="519"/>
      <c r="N28" s="162" t="s">
        <v>144</v>
      </c>
      <c r="O28" s="162" t="s">
        <v>145</v>
      </c>
      <c r="P28" s="162" t="s">
        <v>146</v>
      </c>
      <c r="R28" s="162" t="s">
        <v>147</v>
      </c>
    </row>
    <row r="29" spans="2:18" ht="33.75" customHeight="1" thickBot="1" thickTop="1">
      <c r="B29" s="516"/>
      <c r="C29" s="177" t="s">
        <v>142</v>
      </c>
      <c r="D29" s="178">
        <f>D26*D27*D28</f>
        <v>0</v>
      </c>
      <c r="E29" s="203"/>
      <c r="F29" s="204" t="s">
        <v>217</v>
      </c>
      <c r="G29" s="218" t="s">
        <v>218</v>
      </c>
      <c r="H29" s="273"/>
      <c r="I29" s="219" t="s">
        <v>219</v>
      </c>
      <c r="J29" s="207">
        <f>IF(H29="","",D29/H29)</f>
      </c>
      <c r="K29" s="220" t="s">
        <v>220</v>
      </c>
      <c r="L29" s="207">
        <f>IF(D29=0,"",D29/M26:M27)</f>
      </c>
      <c r="M29" s="200"/>
      <c r="N29" s="74"/>
      <c r="O29" s="75"/>
      <c r="P29" s="76"/>
      <c r="Q29" s="200" t="s">
        <v>148</v>
      </c>
      <c r="R29" s="221" t="str">
        <f>IF(AND(N29="",P29=""),"LPGの種類と単位を選択してください",IF(P29=N49,IF(N29=N45,0.508,IF(N29=N46,0.585,IF(N29=N47,0.531))),IF(P29=N50,IF(N29=N45,1.992,IF(N29=N46,2.817,IF(N29=N47,2.183)))))*O29)</f>
        <v>LPGの種類と単位を選択してください</v>
      </c>
    </row>
    <row r="30" spans="2:18" ht="33.75" customHeight="1" thickBot="1">
      <c r="B30" s="509" t="s">
        <v>174</v>
      </c>
      <c r="C30" s="222" t="s">
        <v>102</v>
      </c>
      <c r="D30" s="127"/>
      <c r="E30" s="223" t="s">
        <v>232</v>
      </c>
      <c r="F30" s="142"/>
      <c r="G30" s="146"/>
      <c r="H30" s="146"/>
      <c r="I30" s="146"/>
      <c r="J30" s="146"/>
      <c r="K30" s="143"/>
      <c r="L30" s="147"/>
      <c r="M30" s="211">
        <f>SUM(F30:L30)</f>
        <v>0</v>
      </c>
      <c r="N30" s="200" t="s">
        <v>105</v>
      </c>
      <c r="O30" s="200" t="s">
        <v>105</v>
      </c>
      <c r="P30" s="200" t="s">
        <v>105</v>
      </c>
      <c r="R30" s="224" t="s">
        <v>105</v>
      </c>
    </row>
    <row r="31" spans="2:18" ht="33.75" customHeight="1" thickBot="1">
      <c r="B31" s="510"/>
      <c r="C31" s="172" t="s">
        <v>140</v>
      </c>
      <c r="D31" s="225">
        <f>45/1000</f>
        <v>0.045</v>
      </c>
      <c r="E31" s="188"/>
      <c r="F31" s="512" t="s">
        <v>233</v>
      </c>
      <c r="G31" s="512"/>
      <c r="H31" s="512"/>
      <c r="I31" s="512"/>
      <c r="J31" s="512"/>
      <c r="K31" s="512"/>
      <c r="L31" s="513"/>
      <c r="N31" s="226" t="s">
        <v>149</v>
      </c>
      <c r="O31" s="227" t="s">
        <v>150</v>
      </c>
      <c r="P31" s="520" t="s">
        <v>149</v>
      </c>
      <c r="Q31" s="520"/>
      <c r="R31" s="228" t="s">
        <v>315</v>
      </c>
    </row>
    <row r="32" spans="2:12" ht="33.75" customHeight="1" thickBot="1">
      <c r="B32" s="510"/>
      <c r="C32" s="172" t="s">
        <v>141</v>
      </c>
      <c r="D32" s="229">
        <f>0.0136*44/12</f>
        <v>0.04986666666666666</v>
      </c>
      <c r="E32" s="188"/>
      <c r="F32" s="189"/>
      <c r="G32" s="189"/>
      <c r="H32" s="189"/>
      <c r="I32" s="189"/>
      <c r="J32" s="189"/>
      <c r="K32" s="189"/>
      <c r="L32" s="190"/>
    </row>
    <row r="33" spans="2:13" ht="33.75" customHeight="1" thickBot="1">
      <c r="B33" s="511"/>
      <c r="C33" s="177" t="s">
        <v>142</v>
      </c>
      <c r="D33" s="178">
        <f>D30*D31*D32</f>
        <v>0</v>
      </c>
      <c r="E33" s="179"/>
      <c r="F33" s="204" t="s">
        <v>217</v>
      </c>
      <c r="G33" s="218" t="s">
        <v>218</v>
      </c>
      <c r="H33" s="273"/>
      <c r="I33" s="219" t="s">
        <v>219</v>
      </c>
      <c r="J33" s="207">
        <f>IF(H33="","",D33/H33)</f>
      </c>
      <c r="K33" s="220" t="s">
        <v>220</v>
      </c>
      <c r="L33" s="207">
        <f>IF(D33=0,"",D33/M30)</f>
      </c>
      <c r="M33" s="200"/>
    </row>
    <row r="34" spans="2:13" ht="33.75" customHeight="1" thickBot="1">
      <c r="B34" s="509" t="s">
        <v>234</v>
      </c>
      <c r="C34" s="230" t="s">
        <v>166</v>
      </c>
      <c r="D34" s="127"/>
      <c r="E34" s="231" t="s">
        <v>235</v>
      </c>
      <c r="F34" s="148"/>
      <c r="G34" s="149"/>
      <c r="H34" s="150"/>
      <c r="I34" s="149"/>
      <c r="J34" s="150"/>
      <c r="K34" s="149"/>
      <c r="L34" s="151"/>
      <c r="M34" s="232">
        <f>SUM(F34:L34)</f>
        <v>0</v>
      </c>
    </row>
    <row r="35" spans="2:13" ht="33.75" customHeight="1" thickBot="1">
      <c r="B35" s="510"/>
      <c r="C35" s="191" t="s">
        <v>167</v>
      </c>
      <c r="D35" s="127"/>
      <c r="E35" s="233"/>
      <c r="F35" s="512" t="s">
        <v>236</v>
      </c>
      <c r="G35" s="512"/>
      <c r="H35" s="512"/>
      <c r="I35" s="512"/>
      <c r="J35" s="512"/>
      <c r="K35" s="512"/>
      <c r="L35" s="513"/>
      <c r="M35" s="200"/>
    </row>
    <row r="36" spans="2:13" ht="33.75" customHeight="1" thickBot="1">
      <c r="B36" s="511"/>
      <c r="C36" s="234" t="s">
        <v>168</v>
      </c>
      <c r="D36" s="235">
        <f>D34*D35</f>
        <v>0</v>
      </c>
      <c r="E36" s="236"/>
      <c r="F36" s="180" t="s">
        <v>217</v>
      </c>
      <c r="G36" s="181" t="s">
        <v>218</v>
      </c>
      <c r="H36" s="265"/>
      <c r="I36" s="237" t="s">
        <v>219</v>
      </c>
      <c r="J36" s="183">
        <f>IF(H36="","",D36/H36)</f>
      </c>
      <c r="K36" s="182" t="s">
        <v>220</v>
      </c>
      <c r="L36" s="183">
        <f>IF(D36=0,"",D36/M34)</f>
      </c>
      <c r="M36" s="200"/>
    </row>
    <row r="37" spans="2:13" ht="33.75" customHeight="1" thickBot="1">
      <c r="B37" s="129" t="s">
        <v>237</v>
      </c>
      <c r="C37" s="230" t="s">
        <v>170</v>
      </c>
      <c r="D37" s="130"/>
      <c r="E37" s="215" t="s">
        <v>169</v>
      </c>
      <c r="F37" s="148"/>
      <c r="G37" s="150"/>
      <c r="H37" s="150"/>
      <c r="I37" s="149"/>
      <c r="J37" s="150"/>
      <c r="K37" s="150"/>
      <c r="L37" s="152"/>
      <c r="M37" s="238">
        <f>SUM(F37:L37)</f>
        <v>0</v>
      </c>
    </row>
    <row r="38" spans="2:13" ht="33.75" customHeight="1" thickBot="1">
      <c r="B38" s="91" t="s">
        <v>171</v>
      </c>
      <c r="C38" s="191" t="s">
        <v>172</v>
      </c>
      <c r="D38" s="131"/>
      <c r="E38" s="239"/>
      <c r="F38" s="512" t="s">
        <v>238</v>
      </c>
      <c r="G38" s="512"/>
      <c r="H38" s="512"/>
      <c r="I38" s="512"/>
      <c r="J38" s="512"/>
      <c r="K38" s="512"/>
      <c r="L38" s="513"/>
      <c r="M38" s="200"/>
    </row>
    <row r="39" spans="2:13" ht="38.25" thickBot="1">
      <c r="B39" s="92"/>
      <c r="C39" s="234" t="s">
        <v>173</v>
      </c>
      <c r="D39" s="235">
        <f>D37*D38</f>
        <v>0</v>
      </c>
      <c r="E39" s="236"/>
      <c r="F39" s="193" t="s">
        <v>217</v>
      </c>
      <c r="G39" s="194" t="s">
        <v>218</v>
      </c>
      <c r="H39" s="271"/>
      <c r="I39" s="240" t="s">
        <v>219</v>
      </c>
      <c r="J39" s="241">
        <f>IF(H39="","",D39/H39)</f>
      </c>
      <c r="K39" s="195" t="s">
        <v>220</v>
      </c>
      <c r="L39" s="241">
        <f>IF(D39=0,"",D39/M37)</f>
      </c>
      <c r="M39" s="200"/>
    </row>
    <row r="40" spans="2:14" ht="39.75" customHeight="1" thickBot="1">
      <c r="B40" s="242" t="s">
        <v>104</v>
      </c>
      <c r="C40" s="243" t="s">
        <v>137</v>
      </c>
      <c r="D40" s="244">
        <f>D8+D14+D18+D25+D29+D33+D36+D39</f>
        <v>0</v>
      </c>
      <c r="E40" s="245"/>
      <c r="F40" s="246" t="s">
        <v>217</v>
      </c>
      <c r="G40" s="247" t="s">
        <v>239</v>
      </c>
      <c r="H40" s="248">
        <f>H8+H14+H19+H25+H29+H33+H36+H39</f>
        <v>0</v>
      </c>
      <c r="I40" s="249" t="s">
        <v>219</v>
      </c>
      <c r="J40" s="250">
        <f>IF(H40=0,"",D40/H40)</f>
      </c>
      <c r="K40" s="251" t="s">
        <v>220</v>
      </c>
      <c r="L40" s="248">
        <f>IF(D40=0,"",D40/M40)</f>
      </c>
      <c r="M40" s="252">
        <f>M5+M9+M16+M26+M27+M30+M34+M37+M20+M6+M15+M17</f>
        <v>0</v>
      </c>
      <c r="N40" s="162" t="s">
        <v>240</v>
      </c>
    </row>
    <row r="41" spans="4:14" ht="17.25" customHeight="1">
      <c r="D41" s="253" t="s">
        <v>105</v>
      </c>
      <c r="E41" s="254"/>
      <c r="K41" s="255"/>
      <c r="L41" s="255"/>
      <c r="M41" s="256">
        <f>M6+M9+M30+M34+M37+M16+M26+M27+M17+M20</f>
        <v>0</v>
      </c>
      <c r="N41" s="162" t="s">
        <v>241</v>
      </c>
    </row>
    <row r="42" spans="3:13" ht="45" customHeight="1">
      <c r="C42" s="257"/>
      <c r="D42" s="258" t="s">
        <v>106</v>
      </c>
      <c r="E42" s="258"/>
      <c r="F42" s="259"/>
      <c r="G42" s="259"/>
      <c r="H42" s="259"/>
      <c r="I42" s="259"/>
      <c r="M42" s="260"/>
    </row>
    <row r="45" spans="5:14" ht="1.5" customHeight="1">
      <c r="E45" s="57"/>
      <c r="N45" t="s">
        <v>310</v>
      </c>
    </row>
    <row r="46" spans="5:14" ht="1.5" customHeight="1">
      <c r="E46" s="57"/>
      <c r="N46" t="s">
        <v>311</v>
      </c>
    </row>
    <row r="47" spans="5:14" ht="1.5" customHeight="1">
      <c r="E47" s="57"/>
      <c r="N47" t="s">
        <v>312</v>
      </c>
    </row>
    <row r="48" ht="1.5" customHeight="1">
      <c r="E48" s="57"/>
    </row>
    <row r="49" spans="5:14" ht="1.5" customHeight="1">
      <c r="E49" s="57"/>
      <c r="N49" t="s">
        <v>313</v>
      </c>
    </row>
    <row r="50" spans="5:14" ht="1.5" customHeight="1">
      <c r="E50" s="57"/>
      <c r="N50" t="s">
        <v>314</v>
      </c>
    </row>
  </sheetData>
  <sheetProtection password="E4BE" sheet="1"/>
  <mergeCells count="22">
    <mergeCell ref="B1:C1"/>
    <mergeCell ref="B3:B4"/>
    <mergeCell ref="C3:C4"/>
    <mergeCell ref="D3:D4"/>
    <mergeCell ref="F3:L3"/>
    <mergeCell ref="B5:B8"/>
    <mergeCell ref="F7:L7"/>
    <mergeCell ref="B9:B14"/>
    <mergeCell ref="F10:L10"/>
    <mergeCell ref="B15:B19"/>
    <mergeCell ref="F18:L18"/>
    <mergeCell ref="B20:B25"/>
    <mergeCell ref="F21:L21"/>
    <mergeCell ref="B34:B36"/>
    <mergeCell ref="F35:L35"/>
    <mergeCell ref="F38:L38"/>
    <mergeCell ref="B26:B29"/>
    <mergeCell ref="N26:S27"/>
    <mergeCell ref="F28:L28"/>
    <mergeCell ref="B30:B33"/>
    <mergeCell ref="F31:L31"/>
    <mergeCell ref="P31:Q31"/>
  </mergeCells>
  <dataValidations count="2">
    <dataValidation type="list" allowBlank="1" showInputMessage="1" showErrorMessage="1" sqref="P29">
      <formula1>$N$49:$N$50</formula1>
    </dataValidation>
    <dataValidation type="list" allowBlank="1" showInputMessage="1" showErrorMessage="1" sqref="N29">
      <formula1>$N$45:$N$47</formula1>
    </dataValidation>
  </dataValidations>
  <printOptions horizontalCentered="1"/>
  <pageMargins left="0.4330708661417323" right="0.4724409448818898" top="0.6692913385826772" bottom="0.2755905511811024" header="0.2362204724409449" footer="0.1968503937007874"/>
  <pageSetup fitToHeight="0" fitToWidth="1" horizontalDpi="600" verticalDpi="600" orientation="portrait" pageOrder="overThenDown" paperSize="9" scale="52" r:id="rId4"/>
  <colBreaks count="1" manualBreakCount="1">
    <brk id="12" max="2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和暢</dc:creator>
  <cp:keywords/>
  <dc:description/>
  <cp:lastModifiedBy>Administrator</cp:lastModifiedBy>
  <cp:lastPrinted>2024-03-26T11:03:12Z</cp:lastPrinted>
  <dcterms:created xsi:type="dcterms:W3CDTF">1997-01-08T22:48:59Z</dcterms:created>
  <dcterms:modified xsi:type="dcterms:W3CDTF">2024-03-29T01:08:04Z</dcterms:modified>
  <cp:category/>
  <cp:version/>
  <cp:contentType/>
  <cp:contentStatus/>
</cp:coreProperties>
</file>